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updateLinks="always"/>
  <mc:AlternateContent xmlns:mc="http://schemas.openxmlformats.org/markup-compatibility/2006">
    <mc:Choice Requires="x15">
      <x15ac:absPath xmlns:x15ac="http://schemas.microsoft.com/office/spreadsheetml/2010/11/ac" url="D:\Neli\Процедури\ПО 2021-2027\Модернизация на висшите училища 2.0\Проект Насоки за кандидатстване-29082025-F\02_Приложения за попълване\"/>
    </mc:Choice>
  </mc:AlternateContent>
  <xr:revisionPtr revIDLastSave="0" documentId="13_ncr:1_{B5A9A254-C659-4775-ABB7-5AA5F857B6FD}" xr6:coauthVersionLast="47" xr6:coauthVersionMax="47" xr10:uidLastSave="{00000000-0000-0000-0000-000000000000}"/>
  <bookViews>
    <workbookView xWindow="-120" yWindow="-120" windowWidth="29040" windowHeight="15840" tabRatio="597" activeTab="5" xr2:uid="{00000000-000D-0000-FFFF-FFFF00000000}"/>
  </bookViews>
  <sheets>
    <sheet name="Единични разходи" sheetId="38" r:id="rId1"/>
    <sheet name="РП 1" sheetId="32" r:id="rId2"/>
    <sheet name="РП 2" sheetId="39" r:id="rId3"/>
    <sheet name="РП 3" sheetId="40" r:id="rId4"/>
    <sheet name="РП 4" sheetId="41" r:id="rId5"/>
    <sheet name="Бюджет ИСУН" sheetId="42" r:id="rId6"/>
    <sheet name="I.Разходи за персонал" sheetId="2" state="hidden" r:id="rId7"/>
    <sheet name="II. Ед. ставка 40%от разделI" sheetId="3" state="hidden" r:id="rId8"/>
    <sheet name="III. Стандартна таблица - ЕР" sheetId="4" state="hidden" r:id="rId9"/>
    <sheet name="IV.ЕС МУД" sheetId="6" state="hidden" r:id="rId10"/>
    <sheet name="IV.ЕС индивидуална подкрепа " sheetId="7" state="hidden" r:id="rId11"/>
    <sheet name="IV.ЕС орг изнесено занимание" sheetId="9" state="hidden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4" i="42" l="1"/>
  <c r="B4" i="42"/>
  <c r="B9" i="42"/>
  <c r="B13" i="42"/>
  <c r="B8" i="42"/>
  <c r="B12" i="42"/>
  <c r="B7" i="42"/>
  <c r="B11" i="42"/>
  <c r="B6" i="42"/>
  <c r="B10" i="42"/>
  <c r="B5" i="42"/>
  <c r="C71" i="32"/>
  <c r="C69" i="32"/>
  <c r="C59" i="32"/>
  <c r="C58" i="32"/>
  <c r="C57" i="32"/>
  <c r="C53" i="32"/>
  <c r="C50" i="32"/>
  <c r="C48" i="32"/>
  <c r="C46" i="32"/>
  <c r="C44" i="32"/>
  <c r="C42" i="32"/>
  <c r="C38" i="32"/>
  <c r="C36" i="32"/>
  <c r="C34" i="32"/>
  <c r="C32" i="32"/>
  <c r="C30" i="32"/>
  <c r="C28" i="32"/>
  <c r="C23" i="32"/>
  <c r="C21" i="32"/>
  <c r="C19" i="32"/>
  <c r="C17" i="32"/>
  <c r="C15" i="32"/>
  <c r="C13" i="32"/>
  <c r="C11" i="32"/>
  <c r="C9" i="32"/>
  <c r="C7" i="32"/>
  <c r="C69" i="39"/>
  <c r="C57" i="39"/>
  <c r="C53" i="39"/>
  <c r="C50" i="39"/>
  <c r="C48" i="39"/>
  <c r="C46" i="39"/>
  <c r="C44" i="39"/>
  <c r="C42" i="39"/>
  <c r="C38" i="39"/>
  <c r="C36" i="39"/>
  <c r="C34" i="39"/>
  <c r="C32" i="39"/>
  <c r="C30" i="39"/>
  <c r="C28" i="39"/>
  <c r="C23" i="39"/>
  <c r="C21" i="39"/>
  <c r="C19" i="39"/>
  <c r="C17" i="39"/>
  <c r="C15" i="39"/>
  <c r="C13" i="39"/>
  <c r="C11" i="39"/>
  <c r="C9" i="39"/>
  <c r="C7" i="39"/>
  <c r="C69" i="40"/>
  <c r="C57" i="40"/>
  <c r="C53" i="40"/>
  <c r="C50" i="40"/>
  <c r="C48" i="40"/>
  <c r="C46" i="40"/>
  <c r="C44" i="40"/>
  <c r="C42" i="40"/>
  <c r="C38" i="40"/>
  <c r="C36" i="40"/>
  <c r="C34" i="40"/>
  <c r="C32" i="40"/>
  <c r="C30" i="40"/>
  <c r="C28" i="40"/>
  <c r="C23" i="40"/>
  <c r="C21" i="40"/>
  <c r="C19" i="40"/>
  <c r="C17" i="40"/>
  <c r="C15" i="40"/>
  <c r="C13" i="40"/>
  <c r="C11" i="40"/>
  <c r="C9" i="40"/>
  <c r="C7" i="40"/>
  <c r="C58" i="40" s="1"/>
  <c r="C58" i="41"/>
  <c r="C71" i="41"/>
  <c r="C69" i="41"/>
  <c r="C58" i="39" l="1"/>
  <c r="C59" i="39" s="1"/>
  <c r="C71" i="39" s="1"/>
  <c r="C59" i="40"/>
  <c r="C71" i="40" s="1"/>
  <c r="C57" i="41" l="1"/>
  <c r="C53" i="41"/>
  <c r="C50" i="41"/>
  <c r="C48" i="41"/>
  <c r="C46" i="41"/>
  <c r="C44" i="41"/>
  <c r="C42" i="41"/>
  <c r="C38" i="41"/>
  <c r="C36" i="41"/>
  <c r="C34" i="41"/>
  <c r="C32" i="41"/>
  <c r="C30" i="41"/>
  <c r="C28" i="41"/>
  <c r="C23" i="41"/>
  <c r="C21" i="41"/>
  <c r="C19" i="41"/>
  <c r="C17" i="41"/>
  <c r="C15" i="41"/>
  <c r="C13" i="41"/>
  <c r="C11" i="41"/>
  <c r="C9" i="41"/>
  <c r="C7" i="41"/>
  <c r="C16" i="38"/>
  <c r="C15" i="38"/>
  <c r="C14" i="38"/>
  <c r="C12" i="38"/>
  <c r="C11" i="38"/>
  <c r="C10" i="38"/>
  <c r="C59" i="41" l="1"/>
  <c r="G42" i="9" l="1"/>
  <c r="G41" i="9"/>
  <c r="G40" i="9"/>
  <c r="G39" i="9"/>
  <c r="G38" i="9"/>
  <c r="G37" i="9"/>
  <c r="G36" i="9"/>
  <c r="G35" i="9"/>
  <c r="G34" i="9"/>
  <c r="G33" i="9"/>
  <c r="G32" i="9"/>
  <c r="J29" i="9"/>
  <c r="J28" i="9"/>
  <c r="J27" i="9"/>
  <c r="J26" i="9"/>
  <c r="J25" i="9"/>
  <c r="J24" i="9"/>
  <c r="J23" i="9"/>
  <c r="J22" i="9"/>
  <c r="J21" i="9"/>
  <c r="J20" i="9"/>
  <c r="I16" i="9"/>
  <c r="I15" i="9"/>
  <c r="I14" i="9"/>
  <c r="I13" i="9"/>
  <c r="I12" i="9"/>
  <c r="I11" i="9"/>
  <c r="I10" i="9"/>
  <c r="I9" i="9"/>
  <c r="I8" i="9"/>
  <c r="I7" i="9"/>
  <c r="I6" i="9"/>
  <c r="G13" i="7"/>
  <c r="G12" i="7"/>
  <c r="G10" i="7"/>
  <c r="G9" i="7"/>
  <c r="G8" i="7"/>
  <c r="G7" i="7"/>
  <c r="G6" i="7"/>
  <c r="G5" i="7"/>
  <c r="G4" i="7"/>
  <c r="G26" i="6"/>
  <c r="G25" i="6"/>
  <c r="G23" i="6"/>
  <c r="G22" i="6"/>
  <c r="G21" i="6"/>
  <c r="G20" i="6"/>
  <c r="G19" i="6"/>
  <c r="G18" i="6"/>
  <c r="G17" i="6"/>
  <c r="G14" i="6"/>
  <c r="G13" i="6"/>
  <c r="G11" i="6"/>
  <c r="G10" i="6"/>
  <c r="G9" i="6"/>
  <c r="G8" i="6"/>
  <c r="G7" i="6"/>
  <c r="G6" i="6"/>
  <c r="G5" i="6"/>
  <c r="G68" i="4"/>
  <c r="G66" i="4"/>
  <c r="G65" i="4"/>
  <c r="G63" i="4"/>
  <c r="G62" i="4"/>
  <c r="G61" i="4"/>
  <c r="G60" i="4"/>
  <c r="G59" i="4"/>
  <c r="G58" i="4"/>
  <c r="G57" i="4"/>
  <c r="G53" i="4"/>
  <c r="G52" i="4"/>
  <c r="G50" i="4"/>
  <c r="G49" i="4"/>
  <c r="G48" i="4"/>
  <c r="G47" i="4"/>
  <c r="G46" i="4"/>
  <c r="G45" i="4"/>
  <c r="G44" i="4"/>
  <c r="G40" i="4"/>
  <c r="G39" i="4"/>
  <c r="G37" i="4"/>
  <c r="G36" i="4"/>
  <c r="G35" i="4"/>
  <c r="G34" i="4"/>
  <c r="G33" i="4"/>
  <c r="G32" i="4"/>
  <c r="G31" i="4"/>
  <c r="G27" i="4"/>
  <c r="G26" i="4"/>
  <c r="G24" i="4"/>
  <c r="G23" i="4"/>
  <c r="G22" i="4"/>
  <c r="G21" i="4"/>
  <c r="G20" i="4"/>
  <c r="G19" i="4"/>
  <c r="G18" i="4"/>
  <c r="G14" i="4"/>
  <c r="G13" i="4"/>
  <c r="G11" i="4"/>
  <c r="G10" i="4"/>
  <c r="G9" i="4"/>
  <c r="G8" i="4"/>
  <c r="G7" i="4"/>
  <c r="G6" i="4"/>
  <c r="G5" i="4"/>
  <c r="D41" i="3"/>
  <c r="D34" i="3"/>
  <c r="D33" i="3"/>
  <c r="D32" i="3"/>
  <c r="D28" i="3"/>
  <c r="D21" i="3"/>
  <c r="D20" i="3"/>
  <c r="D19" i="3"/>
  <c r="D15" i="3"/>
  <c r="D8" i="3"/>
  <c r="D7" i="3"/>
  <c r="D6" i="3"/>
  <c r="G42" i="2"/>
  <c r="G41" i="2"/>
  <c r="G28" i="2"/>
  <c r="G15" i="2"/>
</calcChain>
</file>

<file path=xl/sharedStrings.xml><?xml version="1.0" encoding="utf-8"?>
<sst xmlns="http://schemas.openxmlformats.org/spreadsheetml/2006/main" count="730" uniqueCount="281">
  <si>
    <t>Единичен разход - евро</t>
  </si>
  <si>
    <t>Въвеждат се данни само в полетата, оцветени в жълто.</t>
  </si>
  <si>
    <t>Единичен разход - лв.</t>
  </si>
  <si>
    <t>Брой</t>
  </si>
  <si>
    <t>Сума</t>
  </si>
  <si>
    <t>Продукт, който е основание за възстановяване на разходите</t>
  </si>
  <si>
    <t>I. РАЗХОДИ ЗА ПЕРСОНАЛ</t>
  </si>
  <si>
    <t>Общо разходи за възнаграждения на персонала, от които</t>
  </si>
  <si>
    <t>Кандидат</t>
  </si>
  <si>
    <t>Партньор 1</t>
  </si>
  <si>
    <t>Партньор 2</t>
  </si>
  <si>
    <t>1.</t>
  </si>
  <si>
    <t>Разходи за възнаграждения по Дейност 1*</t>
  </si>
  <si>
    <t>№</t>
  </si>
  <si>
    <t>Поддейност 1.2</t>
  </si>
  <si>
    <t>Длъжност</t>
  </si>
  <si>
    <t>Описание на конкретните дейности, ангажименти,теми, др. като се посочва за кой кандидат/партньор се отнася</t>
  </si>
  <si>
    <t>Брой часове</t>
  </si>
  <si>
    <t>Часова ставка</t>
  </si>
  <si>
    <t>Общо</t>
  </si>
  <si>
    <t>Общо разходи за възнаграждения по Дейност 1</t>
  </si>
  <si>
    <t>2.</t>
  </si>
  <si>
    <t>Разходи за възнаграждения по Дейност 2*</t>
  </si>
  <si>
    <t>Поддейност 2.1/
Поддейност 2.2.</t>
  </si>
  <si>
    <t>Описание на конкретните дейности, ангажименти,теми, др.като се посочва за кой кандидат/партньор се отнася</t>
  </si>
  <si>
    <t>Общо разходи за възнаграждения по Дейност 2</t>
  </si>
  <si>
    <t>3.</t>
  </si>
  <si>
    <t>Разходи за възнаграждения по Дейност 4*</t>
  </si>
  <si>
    <t>Дейност 4</t>
  </si>
  <si>
    <t>Общо разходи за възнаграждения по Дейност 4*</t>
  </si>
  <si>
    <t>Общо разходи по раздел I. РАЗХОДИ ЗА ПЕРСОНАЛ</t>
  </si>
  <si>
    <t>*</t>
  </si>
  <si>
    <t>Почасова ставка съгласно т.2  от Приложение ТЕРЕС ИКО и т.14.2. от Условия за кандидатстване за педагогически специалисти други лица, които не са педагогически специалисти</t>
  </si>
  <si>
    <t>II.  ЕДИННА СТАВКА  40 %  ОТ РАЗДЕЛ I  - Други преки и непреки разходи</t>
  </si>
  <si>
    <t>ОбщоДруги преки и непреки разходи, от които</t>
  </si>
  <si>
    <t>Други преки и непреки разходи Дейност 1</t>
  </si>
  <si>
    <t>Дейност №</t>
  </si>
  <si>
    <t>Сума по раздел I</t>
  </si>
  <si>
    <t>40% от Раздел I</t>
  </si>
  <si>
    <t>Дейност 1, кандидат</t>
  </si>
  <si>
    <t>Дейност 1, партньор….</t>
  </si>
  <si>
    <t xml:space="preserve">Общо други разходи по Дейност 1  Раздел II.ЕДИННА СТАВКА  40 %  ОТ РАЗДЕЛ I </t>
  </si>
  <si>
    <t>Други преки и непреки разходи  Дейност 2</t>
  </si>
  <si>
    <t>Дейност 2.1, кандидат</t>
  </si>
  <si>
    <t>Дейност 2.1, партньор….</t>
  </si>
  <si>
    <t>Дейност 2.2, кандидат…..</t>
  </si>
  <si>
    <t>Дейност 2.2, партньор…..</t>
  </si>
  <si>
    <t xml:space="preserve">Общо други разходи по Дейност 2 Раздел II.ЕДИННА СТАВКА  40 %  ОТ РАЗДЕЛ I </t>
  </si>
  <si>
    <t>Други преки и непреки разходи Дейност 4</t>
  </si>
  <si>
    <t>Дейност 4, кандидат</t>
  </si>
  <si>
    <t>Дейност 4, партньор….</t>
  </si>
  <si>
    <t xml:space="preserve">Общо други разходи по Дейност 4 Раздел II.ЕДИННА СТАВКА  40 %  ОТ РАЗДЕЛ I </t>
  </si>
  <si>
    <t xml:space="preserve">III.  СТАНДАРТНА ТАБЛИЦА НА  РАЗХОДИТЕ ЗА ЕДИНИЦА ПРОДУКТ </t>
  </si>
  <si>
    <t>Разходи за занимания по интереси</t>
  </si>
  <si>
    <t>Общо разходи за занимания по интереси за ученици, от които</t>
  </si>
  <si>
    <t>Разходи за занимания по интереси на ученици</t>
  </si>
  <si>
    <t>Кандидат/
партньор</t>
  </si>
  <si>
    <t>Вид, тип, наименование на заниманието по интереси (клуб, група, отбовр, др. по вид изкуство и култура, спорт, наука, др.)</t>
  </si>
  <si>
    <t>Брой деца/ученици</t>
  </si>
  <si>
    <t>Единичен разход в лв.за 1 дете/ученик в група средно от/до 15</t>
  </si>
  <si>
    <t>Общо разходи за занимания по интереси за ученици</t>
  </si>
  <si>
    <t>Разходи за занимания по интереси за деца (в предучилищното образование)</t>
  </si>
  <si>
    <t>Общо разходи за занимания по интереси за деца в ДГ, от които</t>
  </si>
  <si>
    <t>Общо разходи за занимания по интереси за деца в предучилищното образование</t>
  </si>
  <si>
    <t>Разходи за интензивна работа с родители</t>
  </si>
  <si>
    <t>Вид, тип, наименование на конкретната работа/дейност</t>
  </si>
  <si>
    <t>Брой родители</t>
  </si>
  <si>
    <t>Единичен разход в лв.за 1 родител</t>
  </si>
  <si>
    <t>Общо разходи за интензивна работа с родители, от които</t>
  </si>
  <si>
    <t>Общо разходи за интензивна работа с родители</t>
  </si>
  <si>
    <t>4.</t>
  </si>
  <si>
    <t>Разходи за възнаграждения на образователни медиатори</t>
  </si>
  <si>
    <t>Брой отработени месеци макисмум по 4 часа дневно/Брой отработени часове</t>
  </si>
  <si>
    <t>Единичен месечен разход  в лв.за 1 отработен месец</t>
  </si>
  <si>
    <t>Общо разходи за възнаграждения на образователни медиатори</t>
  </si>
  <si>
    <t>5.</t>
  </si>
  <si>
    <t>Разходи за обучения по поддейност 1.3.</t>
  </si>
  <si>
    <t>Кандидат/
партньо</t>
  </si>
  <si>
    <t>Вид, тип на обучението ( с 1, 2 или 3 кредита, без квалификационни кредити)</t>
  </si>
  <si>
    <t>Тема на обучението</t>
  </si>
  <si>
    <t>Брой лица</t>
  </si>
  <si>
    <t>Единичен разход за 1 лице в лв.</t>
  </si>
  <si>
    <t>Общо разходи за обучения по поддейност 1.3, от които</t>
  </si>
  <si>
    <t>Общо разходи за обучения по поддейност 1.3</t>
  </si>
  <si>
    <t xml:space="preserve">Общо разходи по раздел III. СТАНДАРТНА ТАБЛИЦА НА  РАЗХОДИТЕ ЗА ЕДИНИЦА ПРОДУКТ </t>
  </si>
  <si>
    <t>IV. ЕДНОКРАТНИ СУМИ</t>
  </si>
  <si>
    <t>Разходи за междуинституционални/междуучилищни дейности</t>
  </si>
  <si>
    <t>Общо разходи за занимания по интереси, от които</t>
  </si>
  <si>
    <t>1</t>
  </si>
  <si>
    <t>Разходи за междуинституционални/междуучилищни дейности с продължителност половин ден</t>
  </si>
  <si>
    <t>Вид, тип, наименование на междуинституционалната/междучилищната дейност от половин ден</t>
  </si>
  <si>
    <t>Брой МУД</t>
  </si>
  <si>
    <t>Еднократна сума за 1 МУД</t>
  </si>
  <si>
    <t>Общо разходи за междуучилищни/междуинституционални дейности от 1/2 ден</t>
  </si>
  <si>
    <t>2</t>
  </si>
  <si>
    <t>Разходи за междуинституционални/междуучилищни дейности с продължителност един ден</t>
  </si>
  <si>
    <t>Вид, тип, наименование на междуинституционалната/междучилищната дейност от един ден</t>
  </si>
  <si>
    <t>Общо разходи за междуучилищни/междуинституционални дейности от 1 цял  ден</t>
  </si>
  <si>
    <t>IV.   ЕДНОКРАТНИ СУМИ</t>
  </si>
  <si>
    <t>Разходи за индивидулана подкрепа за изнесени занимания с нощувки</t>
  </si>
  <si>
    <t>Вид, тип, наименование на изнесното занимание според броя на нощувките</t>
  </si>
  <si>
    <t>Еднократна сума в лв.</t>
  </si>
  <si>
    <t>1.1.</t>
  </si>
  <si>
    <t>ЕС за индивидуална подкрепа на дете/ученик (1 нощувка)</t>
  </si>
  <si>
    <t>2.1.</t>
  </si>
  <si>
    <t>2.3.</t>
  </si>
  <si>
    <t>ЕС за индивидуална подкрепа на дете/ученик (2 нощувки)</t>
  </si>
  <si>
    <t>ЕС за индивидуална подкрепа на дете/ученик (3нощувки)</t>
  </si>
  <si>
    <t>ЕС за индивидуална подкрепа на дете/ученик (4 нощувки)</t>
  </si>
  <si>
    <t>…</t>
  </si>
  <si>
    <t>ЕС за индивидуална подкрепа на дете/ученик (5 нощувки)</t>
  </si>
  <si>
    <t>Общо разходи заиндивидулан подкрепа за изнесени занимания с нощувки за деца/ученици</t>
  </si>
  <si>
    <t>IV. ЕДНОКРТАНИ СУМИ</t>
  </si>
  <si>
    <t>Общо разходи за транспорт, от които</t>
  </si>
  <si>
    <t xml:space="preserve"> Разходи за организиране на изнесено занимание с нощувка</t>
  </si>
  <si>
    <t>1. Разходи  за транспорт</t>
  </si>
  <si>
    <t>Описание на конкретното изнесено занимание, вкл. брой ученици, брой възрастни лица и др.</t>
  </si>
  <si>
    <t>Начин на пътуването - външен изпълнител/собтсвен транспорт</t>
  </si>
  <si>
    <t>Маршрут (в страната)</t>
  </si>
  <si>
    <r>
      <rPr>
        <sz val="11"/>
        <color theme="1"/>
        <rFont val="Calibri"/>
        <family val="2"/>
        <charset val="204"/>
        <scheme val="minor"/>
      </rPr>
      <t>Разстояние 
в км/общ пробег (</t>
    </r>
    <r>
      <rPr>
        <b/>
        <sz val="11"/>
        <color theme="1"/>
        <rFont val="Calibri"/>
        <family val="2"/>
        <charset val="204"/>
        <scheme val="minor"/>
      </rPr>
      <t>ОП</t>
    </r>
    <r>
      <rPr>
        <sz val="11"/>
        <color theme="1"/>
        <rFont val="Calibri"/>
        <family val="2"/>
        <charset val="204"/>
        <scheme val="minor"/>
      </rPr>
      <t>)</t>
    </r>
  </si>
  <si>
    <r>
      <rPr>
        <sz val="11"/>
        <color theme="1"/>
        <rFont val="Calibri"/>
        <family val="2"/>
        <charset val="204"/>
        <scheme val="minor"/>
      </rPr>
      <t>Разход в лв. за км (</t>
    </r>
    <r>
      <rPr>
        <b/>
        <sz val="11"/>
        <color theme="1"/>
        <rFont val="Calibri"/>
        <family val="2"/>
        <charset val="204"/>
        <scheme val="minor"/>
      </rPr>
      <t>ЕРкм</t>
    </r>
    <r>
      <rPr>
        <sz val="11"/>
        <color theme="1"/>
        <rFont val="Calibri"/>
        <family val="2"/>
        <charset val="204"/>
        <scheme val="minor"/>
      </rPr>
      <t>)</t>
    </r>
  </si>
  <si>
    <t>Стойност общо</t>
  </si>
  <si>
    <t>Общо разходи за транспорт</t>
  </si>
  <si>
    <t>2. Разходи за дневни и нощувки на придружаващите педагогически специалисти и др.възрастни</t>
  </si>
  <si>
    <t>Дестинация/маршрут</t>
  </si>
  <si>
    <r>
      <rPr>
        <sz val="11"/>
        <color theme="1"/>
        <rFont val="Calibri"/>
        <family val="2"/>
        <charset val="204"/>
        <scheme val="minor"/>
      </rPr>
      <t>Брой лица (</t>
    </r>
    <r>
      <rPr>
        <b/>
        <sz val="11"/>
        <color theme="1"/>
        <rFont val="Calibri"/>
        <family val="2"/>
        <charset val="204"/>
        <scheme val="minor"/>
      </rPr>
      <t>БПС</t>
    </r>
    <r>
      <rPr>
        <sz val="11"/>
        <color theme="1"/>
        <rFont val="Calibri"/>
        <family val="2"/>
        <charset val="204"/>
        <scheme val="minor"/>
      </rPr>
      <t>)</t>
    </r>
  </si>
  <si>
    <r>
      <rPr>
        <sz val="11"/>
        <color theme="1"/>
        <rFont val="Calibri"/>
        <family val="2"/>
        <charset val="204"/>
        <scheme val="minor"/>
      </rPr>
      <t>Брой дни (</t>
    </r>
    <r>
      <rPr>
        <b/>
        <sz val="11"/>
        <color theme="1"/>
        <rFont val="Calibri"/>
        <family val="2"/>
        <charset val="204"/>
        <scheme val="minor"/>
      </rPr>
      <t>БД</t>
    </r>
    <r>
      <rPr>
        <sz val="11"/>
        <color theme="1"/>
        <rFont val="Calibri"/>
        <family val="2"/>
        <charset val="204"/>
        <scheme val="minor"/>
      </rPr>
      <t>)</t>
    </r>
  </si>
  <si>
    <t>Дневни в лв.</t>
  </si>
  <si>
    <r>
      <rPr>
        <sz val="11"/>
        <color theme="1"/>
        <rFont val="Calibri"/>
        <family val="2"/>
        <charset val="204"/>
        <scheme val="minor"/>
      </rPr>
      <t>Брой нощувки (</t>
    </r>
    <r>
      <rPr>
        <b/>
        <sz val="11"/>
        <color theme="1"/>
        <rFont val="Calibri"/>
        <family val="2"/>
        <charset val="204"/>
        <scheme val="minor"/>
      </rPr>
      <t>БН</t>
    </r>
    <r>
      <rPr>
        <sz val="11"/>
        <color theme="1"/>
        <rFont val="Calibri"/>
        <family val="2"/>
        <charset val="204"/>
        <scheme val="minor"/>
      </rPr>
      <t>)</t>
    </r>
  </si>
  <si>
    <t>Нощувки в лв.</t>
  </si>
  <si>
    <t>Стойност общо в лв.</t>
  </si>
  <si>
    <t>Общо разходи за дневни и нощувки на ПС, от които</t>
  </si>
  <si>
    <t>Общо разходи за дневни и нощувки на педагогически специлаисти и др. възрастни</t>
  </si>
  <si>
    <t>3. Разходи за възнагражденияна на педагогически специалисти и др.възрастни при изнесени занимания с нощувки</t>
  </si>
  <si>
    <t>Описание на конкретните дейности, ангажименти,теми, др.</t>
  </si>
  <si>
    <r>
      <rPr>
        <sz val="11"/>
        <color theme="1"/>
        <rFont val="Calibri"/>
        <family val="2"/>
        <charset val="204"/>
        <scheme val="minor"/>
      </rPr>
      <t>Брой часове (</t>
    </r>
    <r>
      <rPr>
        <b/>
        <sz val="11"/>
        <color theme="1"/>
        <rFont val="Calibri"/>
        <family val="2"/>
        <charset val="204"/>
        <scheme val="minor"/>
      </rPr>
      <t>ОЧ</t>
    </r>
    <r>
      <rPr>
        <sz val="11"/>
        <color theme="1"/>
        <rFont val="Calibri"/>
        <family val="2"/>
        <charset val="204"/>
        <scheme val="minor"/>
      </rPr>
      <t>)</t>
    </r>
  </si>
  <si>
    <r>
      <rPr>
        <sz val="11"/>
        <color theme="1"/>
        <rFont val="Calibri"/>
        <family val="2"/>
        <charset val="204"/>
        <scheme val="minor"/>
      </rPr>
      <t>Часова ставка (</t>
    </r>
    <r>
      <rPr>
        <b/>
        <sz val="11"/>
        <color theme="1"/>
        <rFont val="Calibri"/>
        <family val="2"/>
        <charset val="204"/>
        <scheme val="minor"/>
      </rPr>
      <t>ПВ</t>
    </r>
    <r>
      <rPr>
        <sz val="11"/>
        <color theme="1"/>
        <rFont val="Calibri"/>
        <family val="2"/>
        <charset val="204"/>
        <scheme val="minor"/>
      </rPr>
      <t>)</t>
    </r>
  </si>
  <si>
    <t>Общо разходи за възнаграждения на ПС</t>
  </si>
  <si>
    <t>Общо разходи за възнаграждения при изнесени занимания с нощувки</t>
  </si>
  <si>
    <t>Пример</t>
  </si>
  <si>
    <t>ЕСис = ЕРкм х ОП + БПС х (БД х 40 + БН х 95 ) + ОЧ х ПВ</t>
  </si>
  <si>
    <t>Поддейност 1.1. Разработване на среда за дистанционно кандидатстване</t>
  </si>
  <si>
    <t>Поддейност 1.2. Разработване на ресурси за дистанционно обучение, с интерактивен достъп и виртуални аудитории, вкл. и на чужд език</t>
  </si>
  <si>
    <t xml:space="preserve">Преки разходи за персонал - брой отработени часове </t>
  </si>
  <si>
    <t>Поддейност 1.3. Подготовката на дистанционни курсове (MOOCs) с отворен достъп от български преподаватели на английски език</t>
  </si>
  <si>
    <t>Поддейност 1.4. Разработване на нови ресурси за обучение на студенти, вкл. за STEM обучение</t>
  </si>
  <si>
    <t>Поддейност 1.5. Подготовка на нови курсове, вкл. за интердисциплинарно и STEM обучение на студенти и разширяване на бакалавърски и магистърски програми с компетентностни профили, вкл. разработване на нови програми</t>
  </si>
  <si>
    <t>Поддейност 1.7. Привличане на специалисти с богат практически опит като преподаватели във висши училища</t>
  </si>
  <si>
    <t>Поддейност 1.10. Споделено ползване на преподаватели</t>
  </si>
  <si>
    <t>Поддейност 1.11. Допълнителни спортни дейности за студенти в академичната среда</t>
  </si>
  <si>
    <t>Поддейност 1.13. Създаване/надграждане и прилагане на системи за оценка и контрол на качеството в обучението на студенти</t>
  </si>
  <si>
    <t>Допълнителни спортни дейности за студенти в академичната среда</t>
  </si>
  <si>
    <t>когнитивни (вкл. аналитични и дигитални) и некогнитивни (вкл. социални и емоционални) компетентности</t>
  </si>
  <si>
    <t>ключови компетентности за учене през целия живот, компетентност по чужди езици, граждански и социални компетентности, общи цифрови компетентности</t>
  </si>
  <si>
    <t>функционални компетентности</t>
  </si>
  <si>
    <t>умения по нови дигитални технологии, изкуствен интелект, алгоритмично мислене и решаване на алгоритмични проблеми</t>
  </si>
  <si>
    <t>умения за работа в мултикултурна и многоезикова среда на студенти</t>
  </si>
  <si>
    <t>проектнобазирано обучение, решаване на практически задачи и казуси, критичен анализ по даден проблем, клубове за дебатиране и др.</t>
  </si>
  <si>
    <t>Обучения на студенти за развитие на ключови компетентности за учене през целия живот, компетентност по чужди езици, граждански и социални компетентности, общи цифрови компетентности</t>
  </si>
  <si>
    <t>Обучения на студенти за развитие на когнитивни и некогнитивни компетентности</t>
  </si>
  <si>
    <t>Обучения на студенти за развитие на функционални компетентности</t>
  </si>
  <si>
    <t>Обучения на студенти за развитие на умения по нови дигитални технологии, изкуствен интелект, алгоритмично мислене и решаване на алгоритмични проблеми</t>
  </si>
  <si>
    <t>Обучения на студенти за развитие на умения за работа в мултикултурна и многоезикова среда на студенти</t>
  </si>
  <si>
    <t>Обучения на студенти за развитие на проектнобазирано обучение, решаване на практически задачи и казуси, критичен анализ по даден проблем, клубове за дебатиране и др.</t>
  </si>
  <si>
    <t>прилагане на интердисциплинарно обучение на студенти, вкл. за STEM обучение на студенти</t>
  </si>
  <si>
    <t>умения за обработка на информация, визуална грамотност, решаване на проблеми и мислене на по-високо ниво</t>
  </si>
  <si>
    <t>усвояване на базови и допълнителни технологии за преподаване</t>
  </si>
  <si>
    <t>подготовка на компетентностно базирани програми и изпитни материали</t>
  </si>
  <si>
    <t>работа в мултикултурна и многоезикова среда</t>
  </si>
  <si>
    <t>Подпомагане на студентите при избор на курсове и програми преди началото на мобилността</t>
  </si>
  <si>
    <t>1. Прилагане на съвременни и гъвкави методи на кандидатстване, преподаване и оценяване и споделяне на ресурси</t>
  </si>
  <si>
    <t>2. Допълнителни обучения на студенти, за развитие на:</t>
  </si>
  <si>
    <t>3. Обучение на преподаватели за:</t>
  </si>
  <si>
    <t>4. Обучение на служители на администрацията на ВУ за работа в мултикултурна и многоезикова среда</t>
  </si>
  <si>
    <t>5. Мобилност на студенти и преподаватели</t>
  </si>
  <si>
    <t>Име на показателите</t>
  </si>
  <si>
    <t>3.28. Възнаграждения на експерти образователни дейности за 1 отработен астрономически час</t>
  </si>
  <si>
    <t>Преки разходи за персонал - общо за РП</t>
  </si>
  <si>
    <t>Други преки и непреки разходи (40% от преките разходи за персонал)</t>
  </si>
  <si>
    <t>Актуализиран единичен разход - лв.</t>
  </si>
  <si>
    <t>Актуализиран единичен разход - евро</t>
  </si>
  <si>
    <t>Определяне на единични разходи за надбавки при пътуване в/от чужбина</t>
  </si>
  <si>
    <t>Пътни разходи от чужбина до България</t>
  </si>
  <si>
    <t>Дневни при престой в България</t>
  </si>
  <si>
    <t>Нощувки в България</t>
  </si>
  <si>
    <t>Пътни разходи от България до чужбина</t>
  </si>
  <si>
    <t>Дневни при престой в чужбина</t>
  </si>
  <si>
    <t>Нощувки в чужбина</t>
  </si>
  <si>
    <t>Прилагат се единичните разходи съгласно Решение на Европейската комисия С(2021)35</t>
  </si>
  <si>
    <t>Разстоянията се изчисляват съгласно каллкулатора на ЕК</t>
  </si>
  <si>
    <t xml:space="preserve">https://commission.europa.eu/funding-tenders/procedures-guidelines-tenders/information-contractors-and-beneficiaries/calculate-unit-costs-eligible-travel-costs_en </t>
  </si>
  <si>
    <t>Таблица 3. Въздушни или комбинирани въздушни/жп пътувания след 31.07.2024 г.</t>
  </si>
  <si>
    <t>Distance Band (in km)</t>
  </si>
  <si>
    <t>Amount in EUR per return trip</t>
  </si>
  <si>
    <t>400 - 600</t>
  </si>
  <si>
    <t>601 - 1 600</t>
  </si>
  <si>
    <t>1 601 - 2 500</t>
  </si>
  <si>
    <t>2 501 - 3 500</t>
  </si>
  <si>
    <t>3 501 - 4 500</t>
  </si>
  <si>
    <t>4 501 - 6 000</t>
  </si>
  <si>
    <t>6 001 - 7 500</t>
  </si>
  <si>
    <t>7 501 - 10 000</t>
  </si>
  <si>
    <t>10 001 - Max</t>
  </si>
  <si>
    <t>Държава</t>
  </si>
  <si>
    <t>Дневни</t>
  </si>
  <si>
    <t>Нощувки</t>
  </si>
  <si>
    <t>Австрия</t>
  </si>
  <si>
    <t>Белгия</t>
  </si>
  <si>
    <t>България</t>
  </si>
  <si>
    <t>Германия</t>
  </si>
  <si>
    <t xml:space="preserve">Гърция </t>
  </si>
  <si>
    <t>Дания</t>
  </si>
  <si>
    <t>Естония</t>
  </si>
  <si>
    <t>Ирландия</t>
  </si>
  <si>
    <t>Испания</t>
  </si>
  <si>
    <t>Италия</t>
  </si>
  <si>
    <t>Кипър</t>
  </si>
  <si>
    <t>Латвия</t>
  </si>
  <si>
    <t>Литва</t>
  </si>
  <si>
    <t>Люксембург</t>
  </si>
  <si>
    <t>Малта</t>
  </si>
  <si>
    <t>Нидерландия</t>
  </si>
  <si>
    <t>Полша</t>
  </si>
  <si>
    <t>Португалия</t>
  </si>
  <si>
    <t>Румъния</t>
  </si>
  <si>
    <t>Словакия</t>
  </si>
  <si>
    <t>Словения</t>
  </si>
  <si>
    <t>Унгария</t>
  </si>
  <si>
    <t>Финландия</t>
  </si>
  <si>
    <t>Франция</t>
  </si>
  <si>
    <t>Хърватия</t>
  </si>
  <si>
    <t>Чехия</t>
  </si>
  <si>
    <t>Швеция</t>
  </si>
  <si>
    <t xml:space="preserve">Норвегия </t>
  </si>
  <si>
    <t>Швейцария</t>
  </si>
  <si>
    <t>Обединено кралство</t>
  </si>
  <si>
    <t>Студенти, участвали в изходяща мобилност</t>
  </si>
  <si>
    <t>Преподаватели, участвали в изходяща мобилност</t>
  </si>
  <si>
    <t>Преподаватели, участвали във входяща мобилност</t>
  </si>
  <si>
    <t>Преки разходи за персонал, необходими за изпълнението на РП</t>
  </si>
  <si>
    <t>Разходи за изходяща мобилност на студенти</t>
  </si>
  <si>
    <t>Разходи за изходяща мобилност на преподаватели, вкл. на млади преподаватели (до 34 г. вкл.)</t>
  </si>
  <si>
    <t>Разходи за мобилности за студентски борси в чужбина (дейност 6. Популяризиране на българските висши училища)</t>
  </si>
  <si>
    <t>Разходи за входяща мобилност на преподаватели</t>
  </si>
  <si>
    <t>Проведени студентски борси в чужбина</t>
  </si>
  <si>
    <t>Студенти, подпомогнати за участие в мобилност</t>
  </si>
  <si>
    <t>Стипендии на студенти за организиране на информационни събития от студенти за ученици (дни на отворените врати)</t>
  </si>
  <si>
    <t>Проведени дни на отворените врати</t>
  </si>
  <si>
    <t>Общо разходи за надбавки на участниците</t>
  </si>
  <si>
    <t>Общо разходи за изпълнение на РП 1</t>
  </si>
  <si>
    <t>Общо разходи за изпълнение на РП 2</t>
  </si>
  <si>
    <t>Общо разходи за изпълнение на РП 3</t>
  </si>
  <si>
    <t>Общо разходи за изпълнение на РП 4</t>
  </si>
  <si>
    <t>Бюджет в ИСУН</t>
  </si>
  <si>
    <r>
      <t xml:space="preserve">1.1. Разходи за РП 1 </t>
    </r>
    <r>
      <rPr>
        <sz val="12"/>
        <color theme="1" tint="0.499984740745262"/>
        <rFont val="Calibri"/>
        <family val="2"/>
        <scheme val="minor"/>
      </rPr>
      <t>( Регион в преход)</t>
    </r>
  </si>
  <si>
    <r>
      <t xml:space="preserve">2.2.  Разходи за РП 2 </t>
    </r>
    <r>
      <rPr>
        <sz val="12"/>
        <color theme="1" tint="0.499984740745262"/>
        <rFont val="Calibri"/>
        <family val="2"/>
        <scheme val="minor"/>
      </rPr>
      <t>(По-слабо развити региони)</t>
    </r>
  </si>
  <si>
    <t>Общ бюджет</t>
  </si>
  <si>
    <t>При изготвяне на бюджета кандидатите следва да планират и впоследствие да отчитат 35,29% от общата стойност на проектното си предложение към категория Регион в преход и 64,71% към категория По-слабо развити региони, без допълнителна обосновка.</t>
  </si>
  <si>
    <t>Стипендии на студенти ментори на студенти</t>
  </si>
  <si>
    <t>Разработена ИС за дистанционно кандидатстване</t>
  </si>
  <si>
    <t>Разработени ресурси за дистанционно обучение, с интерактивен достъп и виртуални аудитории, вкл. и на чужд език</t>
  </si>
  <si>
    <t>Разработени дистанционни курсове (MOOCs) с отворен достъп от български преподаватели на английски език</t>
  </si>
  <si>
    <t>Разработени нови ресурси за обучение на студенти, вкл. за STEM обучение</t>
  </si>
  <si>
    <t>Осигурена менторска подкрепа от студенти за студенти</t>
  </si>
  <si>
    <t>Разработени нови курсове, вкл. за интердисциплинарно и STEM обучение на студенти и разширяване на бакалавърски и магистърски програми с компетентностни профили, вкл. разработване на нови програми</t>
  </si>
  <si>
    <t>Специалисти с богат практически опит, които преподават във висши училища</t>
  </si>
  <si>
    <t>Споделени преподаватели</t>
  </si>
  <si>
    <t>Създадени /надградени системи за оценка и контрол на качеството в обучението на студенти</t>
  </si>
  <si>
    <t>Обучения на преподаватели за…</t>
  </si>
  <si>
    <t>Обучения на  служители на администрацията по….</t>
  </si>
  <si>
    <t>I. СТАНДАРТНА ТАБЛИЦА НА РАЗХОДИТЕ ЗА ЕДИНИЦА ПРОДУКТ</t>
  </si>
  <si>
    <t>Типове разходи</t>
  </si>
  <si>
    <r>
      <t xml:space="preserve">Разходи за надбавки на участниците </t>
    </r>
    <r>
      <rPr>
        <b/>
        <i/>
        <sz val="12"/>
        <color theme="0" tint="-0.499984740745262"/>
        <rFont val="Calibri"/>
        <family val="2"/>
        <scheme val="minor"/>
      </rPr>
      <t>(Въвежда се обща сума за съответния вид дейност, която е обоснована при описанието на РП)</t>
    </r>
  </si>
  <si>
    <t>1. Разходи за изпълнението на Работни пакети (Регион в преход)</t>
  </si>
  <si>
    <r>
      <t xml:space="preserve">1.2. Разходи за РП 2 </t>
    </r>
    <r>
      <rPr>
        <sz val="12"/>
        <color theme="2" tint="-0.499984740745262"/>
        <rFont val="Calibri"/>
        <family val="2"/>
        <scheme val="minor"/>
      </rPr>
      <t>(Регион в преход)</t>
    </r>
  </si>
  <si>
    <r>
      <t xml:space="preserve">1.3. Разходи за РП 3 </t>
    </r>
    <r>
      <rPr>
        <sz val="12"/>
        <color theme="2" tint="-0.499984740745262"/>
        <rFont val="Calibri"/>
        <family val="2"/>
        <scheme val="minor"/>
      </rPr>
      <t>(Регион в преход)</t>
    </r>
  </si>
  <si>
    <r>
      <t>1.4. Разходи за РП 4</t>
    </r>
    <r>
      <rPr>
        <sz val="12"/>
        <color theme="2" tint="-0.499984740745262"/>
        <rFont val="Calibri"/>
        <family val="2"/>
        <scheme val="minor"/>
      </rPr>
      <t xml:space="preserve"> (Регион в преход)</t>
    </r>
  </si>
  <si>
    <t xml:space="preserve">2. Разходи за изпълнението на Работни пакети (По-слабо развити региони) </t>
  </si>
  <si>
    <r>
      <t xml:space="preserve">2.1.  Разходи за РП 1 </t>
    </r>
    <r>
      <rPr>
        <sz val="12"/>
        <color theme="1" tint="0.499984740745262"/>
        <rFont val="Calibri"/>
        <family val="2"/>
        <scheme val="minor"/>
      </rPr>
      <t>(По-слабо развити региони)</t>
    </r>
  </si>
  <si>
    <r>
      <t xml:space="preserve">2.3.  Разходи за РП 3 </t>
    </r>
    <r>
      <rPr>
        <sz val="12"/>
        <color theme="1" tint="0.499984740745262"/>
        <rFont val="Calibri"/>
        <family val="2"/>
        <scheme val="minor"/>
      </rPr>
      <t>(По-слабо развити региони)</t>
    </r>
  </si>
  <si>
    <r>
      <t xml:space="preserve">2.4.  Разходи за РП 4 </t>
    </r>
    <r>
      <rPr>
        <sz val="12"/>
        <color theme="1" tint="0.499984740745262"/>
        <rFont val="Calibri"/>
        <family val="2"/>
        <scheme val="minor"/>
      </rPr>
      <t>(По-слабо развити региони)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</si>
</sst>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sz val="11"/>
      <color rgb="FF333333"/>
      <name val="Roboto"/>
    </font>
    <font>
      <b/>
      <sz val="11"/>
      <color rgb="FFC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333333"/>
      <name val="Roboto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i/>
      <sz val="12"/>
      <color rgb="FFC0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rgb="FFFF0000"/>
      <name val="Calibri"/>
      <family val="2"/>
      <charset val="204"/>
      <scheme val="minor"/>
    </font>
    <font>
      <b/>
      <sz val="12"/>
      <color rgb="FF00B0F0"/>
      <name val="Calibri"/>
      <family val="2"/>
      <charset val="204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u/>
      <sz val="12"/>
      <color theme="10"/>
      <name val="Calibri"/>
      <family val="2"/>
      <charset val="204"/>
      <scheme val="minor"/>
    </font>
    <font>
      <sz val="12"/>
      <color rgb="FF00002E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sz val="12"/>
      <color theme="1" tint="0.499984740745262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i/>
      <sz val="12"/>
      <color theme="0" tint="-0.499984740745262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2" tint="-0.49998474074526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5">
    <xf numFmtId="0" fontId="0" fillId="0" borderId="0"/>
    <xf numFmtId="0" fontId="13" fillId="0" borderId="0"/>
    <xf numFmtId="0" fontId="3" fillId="0" borderId="0"/>
    <xf numFmtId="0" fontId="16" fillId="0" borderId="0"/>
    <xf numFmtId="0" fontId="17" fillId="0" borderId="0" applyNumberFormat="0" applyFill="0" applyBorder="0" applyAlignment="0" applyProtection="0"/>
  </cellStyleXfs>
  <cellXfs count="151">
    <xf numFmtId="0" fontId="0" fillId="0" borderId="0" xfId="0"/>
    <xf numFmtId="0" fontId="4" fillId="0" borderId="0" xfId="0" applyFont="1"/>
    <xf numFmtId="0" fontId="5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0" fillId="0" borderId="1" xfId="0" applyBorder="1"/>
    <xf numFmtId="0" fontId="7" fillId="0" borderId="1" xfId="0" applyFont="1" applyBorder="1"/>
    <xf numFmtId="2" fontId="0" fillId="0" borderId="1" xfId="0" applyNumberFormat="1" applyBorder="1"/>
    <xf numFmtId="0" fontId="8" fillId="2" borderId="1" xfId="0" applyFont="1" applyFill="1" applyBorder="1" applyAlignment="1">
      <alignment horizontal="center" wrapText="1"/>
    </xf>
    <xf numFmtId="0" fontId="9" fillId="0" borderId="0" xfId="0" applyFont="1"/>
    <xf numFmtId="2" fontId="7" fillId="0" borderId="0" xfId="0" applyNumberFormat="1" applyFont="1"/>
    <xf numFmtId="2" fontId="0" fillId="3" borderId="1" xfId="0" applyNumberFormat="1" applyFill="1" applyBorder="1"/>
    <xf numFmtId="4" fontId="0" fillId="0" borderId="1" xfId="0" applyNumberForma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6" fillId="0" borderId="0" xfId="0" applyFont="1" applyAlignment="1">
      <alignment horizontal="left" vertical="top"/>
    </xf>
    <xf numFmtId="0" fontId="10" fillId="2" borderId="3" xfId="0" applyFont="1" applyFill="1" applyBorder="1" applyAlignment="1">
      <alignment vertical="top"/>
    </xf>
    <xf numFmtId="0" fontId="10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0" borderId="1" xfId="0" applyFont="1" applyBorder="1"/>
    <xf numFmtId="2" fontId="10" fillId="0" borderId="1" xfId="0" applyNumberFormat="1" applyFont="1" applyBorder="1"/>
    <xf numFmtId="2" fontId="10" fillId="3" borderId="1" xfId="0" applyNumberFormat="1" applyFont="1" applyFill="1" applyBorder="1"/>
    <xf numFmtId="0" fontId="10" fillId="0" borderId="0" xfId="0" applyFont="1" applyAlignment="1">
      <alignment horizontal="left" vertical="top"/>
    </xf>
    <xf numFmtId="0" fontId="10" fillId="0" borderId="0" xfId="0" applyFont="1"/>
    <xf numFmtId="0" fontId="0" fillId="0" borderId="0" xfId="0" applyAlignment="1">
      <alignment vertical="top"/>
    </xf>
    <xf numFmtId="49" fontId="4" fillId="3" borderId="8" xfId="0" applyNumberFormat="1" applyFont="1" applyFill="1" applyBorder="1" applyAlignment="1">
      <alignment horizontal="left" vertical="top"/>
    </xf>
    <xf numFmtId="2" fontId="4" fillId="0" borderId="1" xfId="0" applyNumberFormat="1" applyFont="1" applyBorder="1"/>
    <xf numFmtId="0" fontId="4" fillId="0" borderId="13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1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vertical="top"/>
    </xf>
    <xf numFmtId="9" fontId="10" fillId="0" borderId="0" xfId="0" applyNumberFormat="1" applyFont="1" applyAlignment="1">
      <alignment horizontal="center" vertical="top"/>
    </xf>
    <xf numFmtId="0" fontId="10" fillId="0" borderId="0" xfId="0" applyFont="1" applyAlignment="1">
      <alignment vertical="top"/>
    </xf>
    <xf numFmtId="4" fontId="10" fillId="0" borderId="1" xfId="0" applyNumberFormat="1" applyFont="1" applyBorder="1"/>
    <xf numFmtId="2" fontId="10" fillId="0" borderId="0" xfId="0" applyNumberFormat="1" applyFont="1"/>
    <xf numFmtId="4" fontId="12" fillId="3" borderId="1" xfId="0" applyNumberFormat="1" applyFont="1" applyFill="1" applyBorder="1" applyAlignment="1">
      <alignment horizontal="left" vertical="top"/>
    </xf>
    <xf numFmtId="0" fontId="12" fillId="0" borderId="0" xfId="0" applyFont="1" applyAlignment="1">
      <alignment horizontal="left" vertical="top"/>
    </xf>
    <xf numFmtId="49" fontId="0" fillId="3" borderId="8" xfId="0" applyNumberFormat="1" applyFill="1" applyBorder="1"/>
    <xf numFmtId="0" fontId="10" fillId="2" borderId="3" xfId="0" applyFont="1" applyFill="1" applyBorder="1" applyAlignment="1">
      <alignment horizontal="center" vertical="top"/>
    </xf>
    <xf numFmtId="0" fontId="10" fillId="0" borderId="1" xfId="0" applyFont="1" applyBorder="1" applyAlignment="1">
      <alignment wrapText="1"/>
    </xf>
    <xf numFmtId="0" fontId="7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/>
    <xf numFmtId="0" fontId="5" fillId="6" borderId="1" xfId="0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0" fontId="6" fillId="0" borderId="0" xfId="2" applyFont="1" applyAlignment="1">
      <alignment horizontal="left" vertical="center"/>
    </xf>
    <xf numFmtId="0" fontId="5" fillId="0" borderId="0" xfId="2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2" fontId="2" fillId="0" borderId="1" xfId="0" applyNumberFormat="1" applyFont="1" applyBorder="1"/>
    <xf numFmtId="2" fontId="2" fillId="3" borderId="1" xfId="0" applyNumberFormat="1" applyFont="1" applyFill="1" applyBorder="1"/>
    <xf numFmtId="0" fontId="6" fillId="7" borderId="4" xfId="0" applyFont="1" applyFill="1" applyBorder="1" applyAlignment="1">
      <alignment vertical="center" wrapText="1"/>
    </xf>
    <xf numFmtId="0" fontId="6" fillId="8" borderId="1" xfId="0" applyFont="1" applyFill="1" applyBorder="1" applyAlignment="1">
      <alignment horizontal="left" vertical="center"/>
    </xf>
    <xf numFmtId="4" fontId="6" fillId="8" borderId="1" xfId="0" applyNumberFormat="1" applyFont="1" applyFill="1" applyBorder="1" applyAlignment="1">
      <alignment horizontal="right" vertical="center"/>
    </xf>
    <xf numFmtId="0" fontId="5" fillId="7" borderId="1" xfId="0" applyFont="1" applyFill="1" applyBorder="1" applyAlignment="1">
      <alignment horizontal="left" vertical="center" wrapText="1"/>
    </xf>
    <xf numFmtId="3" fontId="5" fillId="8" borderId="1" xfId="0" applyNumberFormat="1" applyFont="1" applyFill="1" applyBorder="1" applyAlignment="1">
      <alignment horizontal="center" vertical="center"/>
    </xf>
    <xf numFmtId="0" fontId="18" fillId="0" borderId="0" xfId="2" applyFont="1" applyAlignment="1">
      <alignment horizontal="left" vertical="center"/>
    </xf>
    <xf numFmtId="0" fontId="19" fillId="0" borderId="0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3" fontId="21" fillId="0" borderId="8" xfId="0" applyNumberFormat="1" applyFont="1" applyBorder="1" applyAlignment="1">
      <alignment horizontal="center" vertical="center" wrapText="1"/>
    </xf>
    <xf numFmtId="0" fontId="22" fillId="0" borderId="0" xfId="3" applyFont="1"/>
    <xf numFmtId="0" fontId="16" fillId="0" borderId="0" xfId="3"/>
    <xf numFmtId="0" fontId="20" fillId="0" borderId="8" xfId="3" applyFont="1" applyBorder="1" applyAlignment="1">
      <alignment horizontal="center" vertical="center" wrapText="1"/>
    </xf>
    <xf numFmtId="0" fontId="23" fillId="9" borderId="8" xfId="3" applyFont="1" applyFill="1" applyBorder="1" applyAlignment="1">
      <alignment horizontal="center" vertical="center" wrapText="1"/>
    </xf>
    <xf numFmtId="9" fontId="16" fillId="0" borderId="0" xfId="3" applyNumberFormat="1"/>
    <xf numFmtId="0" fontId="20" fillId="0" borderId="8" xfId="3" applyFont="1" applyBorder="1" applyAlignment="1">
      <alignment horizontal="left" vertical="center" wrapText="1"/>
    </xf>
    <xf numFmtId="0" fontId="24" fillId="0" borderId="8" xfId="3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4" applyFont="1"/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center" wrapText="1"/>
    </xf>
    <xf numFmtId="3" fontId="27" fillId="0" borderId="1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3" fontId="27" fillId="0" borderId="0" xfId="0" applyNumberFormat="1" applyFont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center" vertical="center"/>
    </xf>
    <xf numFmtId="0" fontId="6" fillId="8" borderId="1" xfId="0" applyFont="1" applyFill="1" applyBorder="1" applyAlignment="1">
      <alignment horizontal="left" vertical="center" wrapText="1"/>
    </xf>
    <xf numFmtId="0" fontId="5" fillId="0" borderId="0" xfId="0" applyFont="1" applyFill="1"/>
    <xf numFmtId="0" fontId="5" fillId="4" borderId="0" xfId="2" applyFont="1" applyFill="1" applyAlignment="1">
      <alignment horizontal="left" vertical="center" wrapText="1"/>
    </xf>
    <xf numFmtId="0" fontId="15" fillId="4" borderId="0" xfId="2" applyFont="1" applyFill="1" applyAlignment="1">
      <alignment horizontal="left" vertical="center"/>
    </xf>
    <xf numFmtId="0" fontId="5" fillId="4" borderId="0" xfId="0" applyFont="1" applyFill="1" applyAlignment="1">
      <alignment horizontal="left" vertical="center"/>
    </xf>
    <xf numFmtId="0" fontId="5" fillId="4" borderId="0" xfId="0" applyFont="1" applyFill="1" applyAlignment="1">
      <alignment vertical="center"/>
    </xf>
    <xf numFmtId="0" fontId="6" fillId="10" borderId="1" xfId="0" applyFont="1" applyFill="1" applyBorder="1" applyAlignment="1">
      <alignment horizontal="left" vertical="center" wrapText="1"/>
    </xf>
    <xf numFmtId="3" fontId="5" fillId="10" borderId="1" xfId="0" applyNumberFormat="1" applyFont="1" applyFill="1" applyBorder="1" applyAlignment="1">
      <alignment horizontal="center" vertical="center"/>
    </xf>
    <xf numFmtId="4" fontId="6" fillId="10" borderId="1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vertical="center"/>
    </xf>
    <xf numFmtId="4" fontId="15" fillId="0" borderId="1" xfId="1" applyNumberFormat="1" applyFont="1" applyBorder="1" applyAlignment="1">
      <alignment horizontal="center" vertical="center" wrapText="1"/>
    </xf>
    <xf numFmtId="4" fontId="29" fillId="0" borderId="1" xfId="1" applyNumberFormat="1" applyFont="1" applyBorder="1" applyAlignment="1">
      <alignment horizontal="right" vertical="center" wrapText="1"/>
    </xf>
    <xf numFmtId="0" fontId="6" fillId="5" borderId="1" xfId="1" applyFont="1" applyFill="1" applyBorder="1" applyAlignment="1">
      <alignment vertical="center" wrapText="1"/>
    </xf>
    <xf numFmtId="4" fontId="31" fillId="0" borderId="1" xfId="1" applyNumberFormat="1" applyFont="1" applyBorder="1" applyAlignment="1">
      <alignment horizontal="right" vertical="center" wrapText="1"/>
    </xf>
    <xf numFmtId="4" fontId="6" fillId="5" borderId="1" xfId="1" applyNumberFormat="1" applyFont="1" applyFill="1" applyBorder="1" applyAlignment="1">
      <alignment horizontal="right" vertical="center" wrapText="1"/>
    </xf>
    <xf numFmtId="0" fontId="29" fillId="0" borderId="4" xfId="1" applyFont="1" applyBorder="1" applyAlignment="1">
      <alignment vertical="center" wrapText="1"/>
    </xf>
    <xf numFmtId="0" fontId="6" fillId="4" borderId="1" xfId="0" applyFont="1" applyFill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6" fillId="5" borderId="1" xfId="1" applyFont="1" applyFill="1" applyBorder="1" applyAlignment="1">
      <alignment horizontal="center" vertical="center" wrapText="1"/>
    </xf>
    <xf numFmtId="0" fontId="32" fillId="0" borderId="0" xfId="0" applyFont="1" applyAlignment="1">
      <alignment vertical="center" wrapText="1"/>
    </xf>
    <xf numFmtId="0" fontId="12" fillId="3" borderId="1" xfId="0" applyFont="1" applyFill="1" applyBorder="1" applyAlignment="1">
      <alignment horizontal="left" vertical="top"/>
    </xf>
    <xf numFmtId="0" fontId="0" fillId="3" borderId="9" xfId="0" applyFill="1" applyBorder="1" applyAlignment="1">
      <alignment horizontal="left" wrapText="1"/>
    </xf>
    <xf numFmtId="0" fontId="0" fillId="3" borderId="10" xfId="0" applyFill="1" applyBorder="1" applyAlignment="1">
      <alignment horizontal="left" wrapText="1"/>
    </xf>
    <xf numFmtId="0" fontId="0" fillId="3" borderId="11" xfId="0" applyFill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7" fillId="0" borderId="14" xfId="0" applyFont="1" applyBorder="1" applyAlignment="1">
      <alignment horizontal="left" wrapText="1"/>
    </xf>
    <xf numFmtId="0" fontId="6" fillId="0" borderId="0" xfId="0" applyFont="1" applyAlignment="1">
      <alignment horizontal="left" vertical="top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2" fillId="3" borderId="4" xfId="0" applyFont="1" applyFill="1" applyBorder="1" applyAlignment="1">
      <alignment horizontal="left" vertical="top" wrapText="1"/>
    </xf>
    <xf numFmtId="0" fontId="12" fillId="3" borderId="5" xfId="0" applyFont="1" applyFill="1" applyBorder="1" applyAlignment="1">
      <alignment horizontal="left" vertical="top" wrapText="1"/>
    </xf>
    <xf numFmtId="0" fontId="12" fillId="3" borderId="6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4" fillId="3" borderId="12" xfId="0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left"/>
    </xf>
    <xf numFmtId="0" fontId="4" fillId="3" borderId="1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/>
    </xf>
    <xf numFmtId="0" fontId="5" fillId="7" borderId="4" xfId="0" applyFont="1" applyFill="1" applyBorder="1" applyAlignment="1">
      <alignment horizontal="left" vertical="center" wrapText="1"/>
    </xf>
    <xf numFmtId="0" fontId="5" fillId="7" borderId="6" xfId="0" applyFont="1" applyFill="1" applyBorder="1" applyAlignment="1">
      <alignment horizontal="left" vertical="center" wrapText="1"/>
    </xf>
    <xf numFmtId="0" fontId="28" fillId="11" borderId="4" xfId="0" applyFont="1" applyFill="1" applyBorder="1" applyAlignment="1">
      <alignment horizontal="center" vertical="center" wrapText="1"/>
    </xf>
    <xf numFmtId="0" fontId="28" fillId="11" borderId="5" xfId="0" applyFont="1" applyFill="1" applyBorder="1" applyAlignment="1">
      <alignment horizontal="center" vertical="center" wrapText="1"/>
    </xf>
    <xf numFmtId="0" fontId="34" fillId="0" borderId="0" xfId="0" applyFont="1"/>
    <xf numFmtId="0" fontId="22" fillId="0" borderId="15" xfId="1" applyFont="1" applyBorder="1" applyAlignment="1">
      <alignment vertical="center" wrapText="1"/>
    </xf>
    <xf numFmtId="0" fontId="22" fillId="0" borderId="1" xfId="1" applyFont="1" applyBorder="1" applyAlignment="1">
      <alignment vertical="center" wrapText="1"/>
    </xf>
    <xf numFmtId="0" fontId="20" fillId="0" borderId="1" xfId="0" applyFont="1" applyBorder="1" applyAlignment="1">
      <alignment horizontal="justify" vertical="center"/>
    </xf>
    <xf numFmtId="0" fontId="34" fillId="0" borderId="0" xfId="0" applyFont="1" applyAlignment="1">
      <alignment horizontal="left" wrapText="1"/>
    </xf>
  </cellXfs>
  <cellStyles count="5">
    <cellStyle name="Hyperlink 2" xfId="4" xr:uid="{4B14B8A7-E97D-43BC-80C3-C282131572C0}"/>
    <cellStyle name="Normal" xfId="0" builtinId="0"/>
    <cellStyle name="Normal 2" xfId="1" xr:uid="{00000000-0005-0000-0000-000031000000}"/>
    <cellStyle name="Normal 3" xfId="2" xr:uid="{504E32C9-863F-4950-A05B-C0696472F4FD}"/>
    <cellStyle name="Normal 4" xfId="3" xr:uid="{EA5B5D21-78A4-4D98-B27C-0C630A12CD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23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Gergana Stancheva" id="{74B5D35F-C6AD-44D7-B402-293AC782455B}" userId="S::g.stancheva@mon.bg::2f53c0bf-84fe-4e1d-83d1-1e8741627923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commission.europa.eu/funding-tenders/procedures-guidelines-tenders/information-contractors-and-beneficiaries/calculate-unit-costs-eligible-travel-costs_en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96FAE-F69B-4E45-BC28-7B5A7DF83137}">
  <dimension ref="A2:E65"/>
  <sheetViews>
    <sheetView workbookViewId="0">
      <selection activeCell="I14" sqref="I14"/>
    </sheetView>
  </sheetViews>
  <sheetFormatPr defaultRowHeight="15" x14ac:dyDescent="0.25"/>
  <cols>
    <col min="1" max="1" width="54.28515625" customWidth="1"/>
    <col min="2" max="2" width="26.28515625" customWidth="1"/>
    <col min="3" max="3" width="25.42578125" customWidth="1"/>
  </cols>
  <sheetData>
    <row r="2" spans="1:5" s="69" customFormat="1" ht="16.5" thickBot="1" x14ac:dyDescent="0.3">
      <c r="A2" s="68"/>
      <c r="B2" s="68"/>
    </row>
    <row r="3" spans="1:5" s="69" customFormat="1" ht="48" thickBot="1" x14ac:dyDescent="0.3">
      <c r="A3" s="70" t="s">
        <v>175</v>
      </c>
      <c r="B3" s="71" t="s">
        <v>179</v>
      </c>
      <c r="C3" s="71" t="s">
        <v>180</v>
      </c>
      <c r="E3" s="72"/>
    </row>
    <row r="4" spans="1:5" s="69" customFormat="1" ht="37.5" customHeight="1" thickBot="1" x14ac:dyDescent="0.3">
      <c r="A4" s="73" t="s">
        <v>176</v>
      </c>
      <c r="B4" s="67">
        <v>51</v>
      </c>
      <c r="C4" s="74">
        <v>26</v>
      </c>
    </row>
    <row r="7" spans="1:5" s="69" customFormat="1" x14ac:dyDescent="0.25"/>
    <row r="8" spans="1:5" s="69" customFormat="1" ht="15.75" x14ac:dyDescent="0.25">
      <c r="A8" s="105" t="s">
        <v>181</v>
      </c>
      <c r="B8" s="105"/>
      <c r="C8" s="105"/>
      <c r="D8" s="45"/>
      <c r="E8" s="45"/>
    </row>
    <row r="9" spans="1:5" s="69" customFormat="1" ht="15.75" x14ac:dyDescent="0.25">
      <c r="A9" s="75" t="s">
        <v>175</v>
      </c>
      <c r="B9" s="41" t="s">
        <v>0</v>
      </c>
      <c r="C9" s="41" t="s">
        <v>2</v>
      </c>
      <c r="D9" s="45"/>
      <c r="E9" s="45"/>
    </row>
    <row r="10" spans="1:5" s="69" customFormat="1" ht="15.75" x14ac:dyDescent="0.25">
      <c r="A10" s="43" t="s">
        <v>182</v>
      </c>
      <c r="B10" s="76">
        <v>365</v>
      </c>
      <c r="C10" s="77">
        <f t="shared" ref="C10:C16" si="0">ROUND(B10*1.95583,0)</f>
        <v>714</v>
      </c>
      <c r="D10" s="45"/>
      <c r="E10" s="45"/>
    </row>
    <row r="11" spans="1:5" s="69" customFormat="1" ht="15.75" x14ac:dyDescent="0.25">
      <c r="A11" s="43" t="s">
        <v>183</v>
      </c>
      <c r="B11" s="78">
        <v>57</v>
      </c>
      <c r="C11" s="78">
        <f t="shared" si="0"/>
        <v>111</v>
      </c>
      <c r="D11" s="45"/>
      <c r="E11" s="45"/>
    </row>
    <row r="12" spans="1:5" s="69" customFormat="1" ht="15.75" x14ac:dyDescent="0.25">
      <c r="A12" s="43" t="s">
        <v>184</v>
      </c>
      <c r="B12" s="78">
        <v>135</v>
      </c>
      <c r="C12" s="78">
        <f t="shared" si="0"/>
        <v>264</v>
      </c>
      <c r="D12" s="45"/>
      <c r="E12" s="45"/>
    </row>
    <row r="13" spans="1:5" s="69" customFormat="1" ht="15.75" x14ac:dyDescent="0.25">
      <c r="A13" s="43"/>
      <c r="B13" s="77"/>
      <c r="C13" s="77"/>
      <c r="D13" s="45"/>
      <c r="E13" s="45"/>
    </row>
    <row r="14" spans="1:5" s="69" customFormat="1" ht="15.75" x14ac:dyDescent="0.25">
      <c r="A14" s="43" t="s">
        <v>185</v>
      </c>
      <c r="B14" s="76">
        <v>429</v>
      </c>
      <c r="C14" s="77">
        <f t="shared" si="0"/>
        <v>839</v>
      </c>
      <c r="D14" s="45"/>
      <c r="E14" s="45"/>
    </row>
    <row r="15" spans="1:5" s="69" customFormat="1" ht="15.75" x14ac:dyDescent="0.25">
      <c r="A15" s="43" t="s">
        <v>186</v>
      </c>
      <c r="B15" s="76">
        <v>97</v>
      </c>
      <c r="C15" s="77">
        <f t="shared" si="0"/>
        <v>190</v>
      </c>
      <c r="D15" s="45"/>
      <c r="E15" s="45"/>
    </row>
    <row r="16" spans="1:5" s="69" customFormat="1" ht="15.75" x14ac:dyDescent="0.25">
      <c r="A16" s="43" t="s">
        <v>187</v>
      </c>
      <c r="B16" s="76">
        <v>128</v>
      </c>
      <c r="C16" s="77">
        <f t="shared" si="0"/>
        <v>250</v>
      </c>
      <c r="D16" s="45"/>
      <c r="E16" s="45"/>
    </row>
    <row r="17" spans="1:5" s="69" customFormat="1" ht="15.75" x14ac:dyDescent="0.25">
      <c r="A17" s="45"/>
      <c r="B17" s="45"/>
      <c r="C17" s="45"/>
      <c r="D17" s="45"/>
      <c r="E17" s="45"/>
    </row>
    <row r="18" spans="1:5" s="69" customFormat="1" ht="15.75" x14ac:dyDescent="0.25">
      <c r="A18" s="79" t="s">
        <v>188</v>
      </c>
      <c r="B18" s="79"/>
      <c r="C18" s="79"/>
      <c r="D18" s="45"/>
      <c r="E18" s="45"/>
    </row>
    <row r="19" spans="1:5" s="69" customFormat="1" ht="15.75" x14ac:dyDescent="0.25">
      <c r="A19" s="106" t="s">
        <v>189</v>
      </c>
      <c r="B19" s="106"/>
      <c r="C19" s="106"/>
      <c r="D19" s="45"/>
      <c r="E19" s="45"/>
    </row>
    <row r="20" spans="1:5" s="69" customFormat="1" ht="15.75" x14ac:dyDescent="0.25">
      <c r="A20" s="81" t="s">
        <v>190</v>
      </c>
      <c r="B20" s="45"/>
      <c r="C20" s="45"/>
      <c r="D20" s="45"/>
      <c r="E20" s="45"/>
    </row>
    <row r="21" spans="1:5" s="69" customFormat="1" ht="15.75" x14ac:dyDescent="0.25">
      <c r="A21" s="79" t="s">
        <v>191</v>
      </c>
      <c r="B21" s="45"/>
      <c r="C21" s="45"/>
      <c r="D21" s="45"/>
      <c r="E21" s="45"/>
    </row>
    <row r="22" spans="1:5" s="69" customFormat="1" ht="31.5" x14ac:dyDescent="0.25">
      <c r="A22" s="82" t="s">
        <v>192</v>
      </c>
      <c r="B22" s="82" t="s">
        <v>193</v>
      </c>
      <c r="C22" s="45"/>
      <c r="D22" s="45"/>
      <c r="E22" s="45"/>
    </row>
    <row r="23" spans="1:5" s="69" customFormat="1" ht="15.75" x14ac:dyDescent="0.25">
      <c r="A23" s="83" t="s">
        <v>194</v>
      </c>
      <c r="B23" s="82">
        <v>340</v>
      </c>
      <c r="C23" s="45"/>
      <c r="D23" s="45"/>
      <c r="E23" s="45"/>
    </row>
    <row r="24" spans="1:5" s="69" customFormat="1" ht="15.75" x14ac:dyDescent="0.25">
      <c r="A24" s="83" t="s">
        <v>195</v>
      </c>
      <c r="B24" s="82">
        <v>365</v>
      </c>
      <c r="C24" s="45"/>
      <c r="D24" s="45"/>
      <c r="E24" s="45"/>
    </row>
    <row r="25" spans="1:5" s="69" customFormat="1" ht="15.75" x14ac:dyDescent="0.25">
      <c r="A25" s="83" t="s">
        <v>196</v>
      </c>
      <c r="B25" s="82">
        <v>429</v>
      </c>
      <c r="C25" s="45"/>
      <c r="D25" s="45"/>
      <c r="E25" s="45"/>
    </row>
    <row r="26" spans="1:5" s="69" customFormat="1" ht="15.75" x14ac:dyDescent="0.25">
      <c r="A26" s="83" t="s">
        <v>197</v>
      </c>
      <c r="B26" s="82">
        <v>541</v>
      </c>
      <c r="C26" s="45"/>
      <c r="D26" s="45"/>
      <c r="E26" s="45"/>
    </row>
    <row r="27" spans="1:5" s="69" customFormat="1" ht="15.75" x14ac:dyDescent="0.25">
      <c r="A27" s="83" t="s">
        <v>198</v>
      </c>
      <c r="B27" s="82">
        <v>743</v>
      </c>
      <c r="C27" s="45"/>
      <c r="D27" s="45"/>
      <c r="E27" s="45"/>
    </row>
    <row r="28" spans="1:5" s="69" customFormat="1" ht="15.75" x14ac:dyDescent="0.25">
      <c r="A28" s="83" t="s">
        <v>199</v>
      </c>
      <c r="B28" s="82">
        <v>857</v>
      </c>
      <c r="C28" s="45"/>
      <c r="D28" s="45"/>
      <c r="E28" s="45"/>
    </row>
    <row r="29" spans="1:5" s="69" customFormat="1" ht="15.75" x14ac:dyDescent="0.25">
      <c r="A29" s="83" t="s">
        <v>200</v>
      </c>
      <c r="B29" s="84">
        <v>1021</v>
      </c>
      <c r="C29" s="45"/>
      <c r="D29" s="45"/>
      <c r="E29" s="45"/>
    </row>
    <row r="30" spans="1:5" s="69" customFormat="1" ht="15.75" x14ac:dyDescent="0.25">
      <c r="A30" s="83" t="s">
        <v>201</v>
      </c>
      <c r="B30" s="84">
        <v>1250</v>
      </c>
      <c r="C30" s="45"/>
      <c r="D30" s="45"/>
      <c r="E30" s="45"/>
    </row>
    <row r="31" spans="1:5" s="69" customFormat="1" ht="15.75" x14ac:dyDescent="0.25">
      <c r="A31" s="83" t="s">
        <v>202</v>
      </c>
      <c r="B31" s="84">
        <v>1595</v>
      </c>
      <c r="C31" s="45"/>
      <c r="D31" s="45"/>
      <c r="E31" s="45"/>
    </row>
    <row r="32" spans="1:5" s="69" customFormat="1" ht="15.75" x14ac:dyDescent="0.25">
      <c r="A32" s="85"/>
      <c r="B32" s="86"/>
      <c r="C32" s="45"/>
      <c r="D32" s="45"/>
      <c r="E32" s="45"/>
    </row>
    <row r="33" spans="1:5" s="69" customFormat="1" ht="15.75" x14ac:dyDescent="0.25">
      <c r="A33" s="87" t="s">
        <v>203</v>
      </c>
      <c r="B33" s="88" t="s">
        <v>204</v>
      </c>
      <c r="C33" s="88" t="s">
        <v>205</v>
      </c>
      <c r="D33" s="45"/>
      <c r="E33" s="45"/>
    </row>
    <row r="34" spans="1:5" s="69" customFormat="1" ht="15.75" x14ac:dyDescent="0.25">
      <c r="A34" s="83" t="s">
        <v>206</v>
      </c>
      <c r="B34" s="42">
        <v>102</v>
      </c>
      <c r="C34" s="42">
        <v>132</v>
      </c>
      <c r="D34" s="45"/>
      <c r="E34" s="45"/>
    </row>
    <row r="35" spans="1:5" s="69" customFormat="1" ht="15.75" x14ac:dyDescent="0.25">
      <c r="A35" s="83" t="s">
        <v>207</v>
      </c>
      <c r="B35" s="42">
        <v>102</v>
      </c>
      <c r="C35" s="42">
        <v>148</v>
      </c>
      <c r="D35" s="45"/>
      <c r="E35" s="45"/>
    </row>
    <row r="36" spans="1:5" s="69" customFormat="1" ht="15.75" x14ac:dyDescent="0.25">
      <c r="A36" s="83" t="s">
        <v>208</v>
      </c>
      <c r="B36" s="42">
        <v>57</v>
      </c>
      <c r="C36" s="42">
        <v>135</v>
      </c>
      <c r="D36" s="45"/>
      <c r="E36" s="45"/>
    </row>
    <row r="37" spans="1:5" s="69" customFormat="1" ht="15.75" x14ac:dyDescent="0.25">
      <c r="A37" s="83" t="s">
        <v>209</v>
      </c>
      <c r="B37" s="42">
        <v>97</v>
      </c>
      <c r="C37" s="42">
        <v>128</v>
      </c>
      <c r="D37" s="45"/>
      <c r="E37" s="45"/>
    </row>
    <row r="38" spans="1:5" s="69" customFormat="1" ht="15.75" x14ac:dyDescent="0.25">
      <c r="A38" s="83" t="s">
        <v>210</v>
      </c>
      <c r="B38" s="42">
        <v>82</v>
      </c>
      <c r="C38" s="42">
        <v>112</v>
      </c>
      <c r="D38" s="45"/>
      <c r="E38" s="45"/>
    </row>
    <row r="39" spans="1:5" s="69" customFormat="1" ht="15.75" x14ac:dyDescent="0.25">
      <c r="A39" s="83" t="s">
        <v>211</v>
      </c>
      <c r="B39" s="42">
        <v>124</v>
      </c>
      <c r="C39" s="42">
        <v>173</v>
      </c>
      <c r="D39" s="45"/>
      <c r="E39" s="45"/>
    </row>
    <row r="40" spans="1:5" s="69" customFormat="1" ht="15.75" x14ac:dyDescent="0.25">
      <c r="A40" s="83" t="s">
        <v>212</v>
      </c>
      <c r="B40" s="42">
        <v>80</v>
      </c>
      <c r="C40" s="42">
        <v>107</v>
      </c>
      <c r="D40" s="45"/>
      <c r="E40" s="45"/>
    </row>
    <row r="41" spans="1:5" s="69" customFormat="1" ht="15.75" x14ac:dyDescent="0.25">
      <c r="A41" s="83" t="s">
        <v>213</v>
      </c>
      <c r="B41" s="42">
        <v>108</v>
      </c>
      <c r="C41" s="42">
        <v>159</v>
      </c>
      <c r="D41" s="45"/>
      <c r="E41" s="45"/>
    </row>
    <row r="42" spans="1:5" s="69" customFormat="1" ht="15.75" x14ac:dyDescent="0.25">
      <c r="A42" s="83" t="s">
        <v>214</v>
      </c>
      <c r="B42" s="42">
        <v>88</v>
      </c>
      <c r="C42" s="42">
        <v>128</v>
      </c>
      <c r="D42" s="45"/>
      <c r="E42" s="45"/>
    </row>
    <row r="43" spans="1:5" s="69" customFormat="1" ht="15.75" x14ac:dyDescent="0.25">
      <c r="A43" s="83" t="s">
        <v>215</v>
      </c>
      <c r="B43" s="42">
        <v>98</v>
      </c>
      <c r="C43" s="42">
        <v>148</v>
      </c>
      <c r="D43" s="45"/>
      <c r="E43" s="45"/>
    </row>
    <row r="44" spans="1:5" s="69" customFormat="1" ht="15.75" x14ac:dyDescent="0.25">
      <c r="A44" s="83" t="s">
        <v>216</v>
      </c>
      <c r="B44" s="42">
        <v>88</v>
      </c>
      <c r="C44" s="42">
        <v>140</v>
      </c>
      <c r="D44" s="45"/>
      <c r="E44" s="45"/>
    </row>
    <row r="45" spans="1:5" s="69" customFormat="1" ht="15.75" x14ac:dyDescent="0.25">
      <c r="A45" s="83" t="s">
        <v>217</v>
      </c>
      <c r="B45" s="42">
        <v>73</v>
      </c>
      <c r="C45" s="42">
        <v>116</v>
      </c>
      <c r="D45" s="45"/>
      <c r="E45" s="45"/>
    </row>
    <row r="46" spans="1:5" s="69" customFormat="1" ht="15.75" x14ac:dyDescent="0.25">
      <c r="A46" s="83" t="s">
        <v>218</v>
      </c>
      <c r="B46" s="42">
        <v>69</v>
      </c>
      <c r="C46" s="42">
        <v>117</v>
      </c>
      <c r="D46" s="45"/>
      <c r="E46" s="45"/>
    </row>
    <row r="47" spans="1:5" s="69" customFormat="1" ht="15.75" x14ac:dyDescent="0.25">
      <c r="A47" s="83" t="s">
        <v>219</v>
      </c>
      <c r="B47" s="42">
        <v>98</v>
      </c>
      <c r="C47" s="42">
        <v>163</v>
      </c>
      <c r="D47" s="45"/>
      <c r="E47" s="45"/>
    </row>
    <row r="48" spans="1:5" s="69" customFormat="1" ht="15.75" x14ac:dyDescent="0.25">
      <c r="A48" s="83" t="s">
        <v>220</v>
      </c>
      <c r="B48" s="42">
        <v>88</v>
      </c>
      <c r="C48" s="42">
        <v>141</v>
      </c>
      <c r="D48" s="45"/>
      <c r="E48" s="45"/>
    </row>
    <row r="49" spans="1:5" s="69" customFormat="1" ht="15.75" x14ac:dyDescent="0.25">
      <c r="A49" s="83" t="s">
        <v>221</v>
      </c>
      <c r="B49" s="42">
        <v>103</v>
      </c>
      <c r="C49" s="42">
        <v>166</v>
      </c>
      <c r="D49" s="45"/>
      <c r="E49" s="45"/>
    </row>
    <row r="50" spans="1:5" s="69" customFormat="1" ht="15.75" x14ac:dyDescent="0.25">
      <c r="A50" s="83" t="s">
        <v>222</v>
      </c>
      <c r="B50" s="42">
        <v>67</v>
      </c>
      <c r="C50" s="42">
        <v>116</v>
      </c>
      <c r="D50" s="45"/>
      <c r="E50" s="45"/>
    </row>
    <row r="51" spans="1:5" s="69" customFormat="1" ht="15.75" x14ac:dyDescent="0.25">
      <c r="A51" s="83" t="s">
        <v>223</v>
      </c>
      <c r="B51" s="42">
        <v>83</v>
      </c>
      <c r="C51" s="42">
        <v>109</v>
      </c>
      <c r="D51" s="45"/>
      <c r="E51" s="45"/>
    </row>
    <row r="52" spans="1:5" s="69" customFormat="1" ht="15.75" x14ac:dyDescent="0.25">
      <c r="A52" s="83" t="s">
        <v>224</v>
      </c>
      <c r="B52" s="42">
        <v>62</v>
      </c>
      <c r="C52" s="42">
        <v>136</v>
      </c>
      <c r="D52" s="45"/>
      <c r="E52" s="45"/>
    </row>
    <row r="53" spans="1:5" s="69" customFormat="1" ht="15.75" x14ac:dyDescent="0.25">
      <c r="A53" s="83" t="s">
        <v>225</v>
      </c>
      <c r="B53" s="42">
        <v>74</v>
      </c>
      <c r="C53" s="42">
        <v>100</v>
      </c>
      <c r="D53" s="45"/>
      <c r="E53" s="45"/>
    </row>
    <row r="54" spans="1:5" s="69" customFormat="1" ht="15.75" x14ac:dyDescent="0.25">
      <c r="A54" s="83" t="s">
        <v>226</v>
      </c>
      <c r="B54" s="42">
        <v>84</v>
      </c>
      <c r="C54" s="42">
        <v>117</v>
      </c>
      <c r="D54" s="45"/>
      <c r="E54" s="45"/>
    </row>
    <row r="55" spans="1:5" s="69" customFormat="1" ht="15.75" x14ac:dyDescent="0.25">
      <c r="A55" s="83" t="s">
        <v>227</v>
      </c>
      <c r="B55" s="42">
        <v>64</v>
      </c>
      <c r="C55" s="42">
        <v>120</v>
      </c>
      <c r="D55" s="45"/>
      <c r="E55" s="45"/>
    </row>
    <row r="56" spans="1:5" s="69" customFormat="1" ht="15.75" x14ac:dyDescent="0.25">
      <c r="A56" s="83" t="s">
        <v>228</v>
      </c>
      <c r="B56" s="42">
        <v>113</v>
      </c>
      <c r="C56" s="42">
        <v>146</v>
      </c>
      <c r="D56" s="45"/>
      <c r="E56" s="45"/>
    </row>
    <row r="57" spans="1:5" s="69" customFormat="1" ht="15.75" x14ac:dyDescent="0.25">
      <c r="A57" s="83" t="s">
        <v>229</v>
      </c>
      <c r="B57" s="42">
        <v>102</v>
      </c>
      <c r="C57" s="42">
        <v>180</v>
      </c>
      <c r="D57" s="45"/>
      <c r="E57" s="45"/>
    </row>
    <row r="58" spans="1:5" s="69" customFormat="1" ht="15.75" x14ac:dyDescent="0.25">
      <c r="A58" s="83" t="s">
        <v>230</v>
      </c>
      <c r="B58" s="42">
        <v>75</v>
      </c>
      <c r="C58" s="42">
        <v>110</v>
      </c>
      <c r="D58" s="45"/>
      <c r="E58" s="45"/>
    </row>
    <row r="59" spans="1:5" s="69" customFormat="1" ht="15.75" x14ac:dyDescent="0.25">
      <c r="A59" s="83" t="s">
        <v>231</v>
      </c>
      <c r="B59" s="42">
        <v>70</v>
      </c>
      <c r="C59" s="42">
        <v>124</v>
      </c>
      <c r="D59" s="45"/>
      <c r="E59" s="45"/>
    </row>
    <row r="60" spans="1:5" s="69" customFormat="1" ht="15.75" x14ac:dyDescent="0.25">
      <c r="A60" s="83" t="s">
        <v>232</v>
      </c>
      <c r="B60" s="42">
        <v>117</v>
      </c>
      <c r="C60" s="42">
        <v>187</v>
      </c>
      <c r="D60" s="45"/>
      <c r="E60" s="45"/>
    </row>
    <row r="61" spans="1:5" s="69" customFormat="1" ht="15.75" x14ac:dyDescent="0.25">
      <c r="A61" s="83" t="s">
        <v>233</v>
      </c>
      <c r="B61" s="42">
        <v>80</v>
      </c>
      <c r="C61" s="42">
        <v>145</v>
      </c>
      <c r="D61" s="45"/>
      <c r="E61" s="45"/>
    </row>
    <row r="62" spans="1:5" s="69" customFormat="1" ht="15.75" x14ac:dyDescent="0.25">
      <c r="A62" s="83" t="s">
        <v>234</v>
      </c>
      <c r="B62" s="42">
        <v>80</v>
      </c>
      <c r="C62" s="42">
        <v>178</v>
      </c>
      <c r="D62" s="45"/>
      <c r="E62" s="45"/>
    </row>
    <row r="63" spans="1:5" s="69" customFormat="1" ht="15.75" x14ac:dyDescent="0.25">
      <c r="A63" s="83" t="s">
        <v>235</v>
      </c>
      <c r="B63" s="42">
        <v>125</v>
      </c>
      <c r="C63" s="42">
        <v>209</v>
      </c>
      <c r="D63" s="45"/>
      <c r="E63" s="45"/>
    </row>
    <row r="64" spans="1:5" s="69" customFormat="1" x14ac:dyDescent="0.25"/>
    <row r="65" s="69" customFormat="1" x14ac:dyDescent="0.25"/>
  </sheetData>
  <mergeCells count="2">
    <mergeCell ref="A8:C8"/>
    <mergeCell ref="A19:C19"/>
  </mergeCells>
  <hyperlinks>
    <hyperlink ref="A20" r:id="rId1" xr:uid="{61B12F26-FA8A-40EA-8B52-3244A080B672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26"/>
  <sheetViews>
    <sheetView workbookViewId="0">
      <selection activeCell="A26" sqref="A26:F26"/>
    </sheetView>
  </sheetViews>
  <sheetFormatPr defaultColWidth="9" defaultRowHeight="15" x14ac:dyDescent="0.25"/>
  <cols>
    <col min="1" max="1" width="3" customWidth="1"/>
    <col min="2" max="3" width="10.7109375" customWidth="1"/>
    <col min="4" max="4" width="51.85546875" customWidth="1"/>
    <col min="5" max="5" width="13" customWidth="1"/>
    <col min="6" max="6" width="14.28515625" customWidth="1"/>
    <col min="9" max="9" width="10" customWidth="1"/>
    <col min="10" max="10" width="11.140625" customWidth="1"/>
    <col min="11" max="11" width="12.140625" customWidth="1"/>
  </cols>
  <sheetData>
    <row r="1" spans="1:11" ht="15.75" x14ac:dyDescent="0.25">
      <c r="A1" s="119" t="s">
        <v>85</v>
      </c>
      <c r="B1" s="119"/>
      <c r="C1" s="119"/>
      <c r="D1" s="119"/>
      <c r="E1" s="119"/>
    </row>
    <row r="2" spans="1:11" ht="15.75" x14ac:dyDescent="0.25">
      <c r="A2" t="s">
        <v>75</v>
      </c>
      <c r="B2" s="129" t="s">
        <v>86</v>
      </c>
      <c r="C2" s="129"/>
      <c r="D2" s="129"/>
      <c r="I2" s="120" t="s">
        <v>87</v>
      </c>
      <c r="J2" s="121"/>
      <c r="K2" s="122"/>
    </row>
    <row r="3" spans="1:11" x14ac:dyDescent="0.25">
      <c r="A3" s="25" t="s">
        <v>88</v>
      </c>
      <c r="B3" s="126" t="s">
        <v>89</v>
      </c>
      <c r="C3" s="127"/>
      <c r="D3" s="127"/>
      <c r="E3" s="127"/>
      <c r="F3" s="127"/>
      <c r="G3" s="130"/>
      <c r="I3" s="4" t="s">
        <v>8</v>
      </c>
      <c r="J3" s="4" t="s">
        <v>9</v>
      </c>
      <c r="K3" s="4" t="s">
        <v>10</v>
      </c>
    </row>
    <row r="4" spans="1:11" ht="38.25" x14ac:dyDescent="0.25">
      <c r="A4" s="15" t="s">
        <v>13</v>
      </c>
      <c r="B4" s="15" t="s">
        <v>36</v>
      </c>
      <c r="C4" s="16" t="s">
        <v>56</v>
      </c>
      <c r="D4" s="17" t="s">
        <v>90</v>
      </c>
      <c r="E4" s="18" t="s">
        <v>91</v>
      </c>
      <c r="F4" s="18" t="s">
        <v>92</v>
      </c>
      <c r="G4" s="15" t="s">
        <v>19</v>
      </c>
      <c r="I4" s="4"/>
      <c r="J4" s="4"/>
      <c r="K4" s="4"/>
    </row>
    <row r="5" spans="1:11" x14ac:dyDescent="0.25">
      <c r="A5" s="19">
        <v>1</v>
      </c>
      <c r="B5" s="19"/>
      <c r="C5" s="19"/>
      <c r="D5" s="19"/>
      <c r="E5" s="19"/>
      <c r="F5" s="20"/>
      <c r="G5" s="20">
        <f>E5*F5</f>
        <v>0</v>
      </c>
      <c r="J5" s="24"/>
    </row>
    <row r="6" spans="1:11" x14ac:dyDescent="0.25">
      <c r="A6" s="19">
        <v>2</v>
      </c>
      <c r="B6" s="19"/>
      <c r="C6" s="19"/>
      <c r="D6" s="19"/>
      <c r="E6" s="19"/>
      <c r="F6" s="20"/>
      <c r="G6" s="20">
        <f>E6*F6</f>
        <v>0</v>
      </c>
    </row>
    <row r="7" spans="1:11" x14ac:dyDescent="0.25">
      <c r="A7" s="19">
        <v>3</v>
      </c>
      <c r="B7" s="19"/>
      <c r="C7" s="19"/>
      <c r="D7" s="19"/>
      <c r="E7" s="19"/>
      <c r="F7" s="20"/>
      <c r="G7" s="20">
        <f>E7*F7</f>
        <v>0</v>
      </c>
    </row>
    <row r="8" spans="1:11" x14ac:dyDescent="0.25">
      <c r="A8" s="19">
        <v>4</v>
      </c>
      <c r="B8" s="19"/>
      <c r="C8" s="19"/>
      <c r="D8" s="19"/>
      <c r="E8" s="19"/>
      <c r="F8" s="20"/>
      <c r="G8" s="20">
        <f>E8*F8</f>
        <v>0</v>
      </c>
    </row>
    <row r="9" spans="1:11" x14ac:dyDescent="0.25">
      <c r="A9" s="19">
        <v>5</v>
      </c>
      <c r="B9" s="19"/>
      <c r="C9" s="19"/>
      <c r="D9" s="19"/>
      <c r="E9" s="19"/>
      <c r="F9" s="20"/>
      <c r="G9" s="20">
        <f>E9*F9</f>
        <v>0</v>
      </c>
    </row>
    <row r="10" spans="1:11" x14ac:dyDescent="0.25">
      <c r="A10" s="19">
        <v>6</v>
      </c>
      <c r="B10" s="19"/>
      <c r="C10" s="19"/>
      <c r="D10" s="19"/>
      <c r="E10" s="19"/>
      <c r="F10" s="20"/>
      <c r="G10" s="20">
        <f>E10+F10</f>
        <v>0</v>
      </c>
    </row>
    <row r="11" spans="1:11" x14ac:dyDescent="0.25">
      <c r="A11" s="19">
        <v>7</v>
      </c>
      <c r="B11" s="19"/>
      <c r="C11" s="19"/>
      <c r="D11" s="19"/>
      <c r="E11" s="19"/>
      <c r="F11" s="20"/>
      <c r="G11" s="20">
        <f>E11+F11</f>
        <v>0</v>
      </c>
    </row>
    <row r="12" spans="1:11" x14ac:dyDescent="0.25">
      <c r="A12" s="19">
        <v>8</v>
      </c>
      <c r="B12" s="19"/>
      <c r="C12" s="19"/>
      <c r="D12" s="19"/>
      <c r="E12" s="19"/>
      <c r="F12" s="20"/>
      <c r="G12" s="20">
        <v>0</v>
      </c>
    </row>
    <row r="13" spans="1:11" x14ac:dyDescent="0.25">
      <c r="A13" s="19">
        <v>9</v>
      </c>
      <c r="B13" s="19"/>
      <c r="C13" s="19"/>
      <c r="D13" s="19"/>
      <c r="E13" s="19"/>
      <c r="F13" s="20"/>
      <c r="G13" s="20">
        <f>E13+F13</f>
        <v>0</v>
      </c>
    </row>
    <row r="14" spans="1:11" x14ac:dyDescent="0.25">
      <c r="A14" s="113" t="s">
        <v>93</v>
      </c>
      <c r="B14" s="113"/>
      <c r="C14" s="113"/>
      <c r="D14" s="113"/>
      <c r="E14" s="113"/>
      <c r="F14" s="113"/>
      <c r="G14" s="21">
        <f>SUM(G5:G13)</f>
        <v>0</v>
      </c>
    </row>
    <row r="15" spans="1:11" ht="15.75" customHeight="1" x14ac:dyDescent="0.25">
      <c r="A15" s="25" t="s">
        <v>94</v>
      </c>
      <c r="B15" s="126" t="s">
        <v>95</v>
      </c>
      <c r="C15" s="127"/>
      <c r="D15" s="127"/>
      <c r="E15" s="127"/>
      <c r="F15" s="127"/>
      <c r="G15" s="130"/>
    </row>
    <row r="16" spans="1:11" ht="38.25" x14ac:dyDescent="0.25">
      <c r="A16" s="15" t="s">
        <v>13</v>
      </c>
      <c r="B16" s="15" t="s">
        <v>36</v>
      </c>
      <c r="C16" s="16" t="s">
        <v>56</v>
      </c>
      <c r="D16" s="17" t="s">
        <v>96</v>
      </c>
      <c r="E16" s="18" t="s">
        <v>91</v>
      </c>
      <c r="F16" s="18" t="s">
        <v>92</v>
      </c>
      <c r="G16" s="15" t="s">
        <v>19</v>
      </c>
    </row>
    <row r="17" spans="1:7" x14ac:dyDescent="0.25">
      <c r="A17" s="19">
        <v>1</v>
      </c>
      <c r="B17" s="19"/>
      <c r="C17" s="19"/>
      <c r="D17" s="19"/>
      <c r="E17" s="19"/>
      <c r="F17" s="20"/>
      <c r="G17" s="20">
        <f>E17*F17</f>
        <v>0</v>
      </c>
    </row>
    <row r="18" spans="1:7" x14ac:dyDescent="0.25">
      <c r="A18" s="19">
        <v>2</v>
      </c>
      <c r="B18" s="19"/>
      <c r="C18" s="19"/>
      <c r="D18" s="19"/>
      <c r="E18" s="19"/>
      <c r="F18" s="20"/>
      <c r="G18" s="20">
        <f>E18*F18</f>
        <v>0</v>
      </c>
    </row>
    <row r="19" spans="1:7" x14ac:dyDescent="0.25">
      <c r="A19" s="19">
        <v>3</v>
      </c>
      <c r="B19" s="19"/>
      <c r="C19" s="19"/>
      <c r="D19" s="19"/>
      <c r="E19" s="19"/>
      <c r="F19" s="20"/>
      <c r="G19" s="20">
        <f>E19*F19</f>
        <v>0</v>
      </c>
    </row>
    <row r="20" spans="1:7" x14ac:dyDescent="0.25">
      <c r="A20" s="19">
        <v>4</v>
      </c>
      <c r="B20" s="19"/>
      <c r="C20" s="19"/>
      <c r="D20" s="19"/>
      <c r="E20" s="19"/>
      <c r="F20" s="20"/>
      <c r="G20" s="20">
        <f>E20*F20</f>
        <v>0</v>
      </c>
    </row>
    <row r="21" spans="1:7" x14ac:dyDescent="0.25">
      <c r="A21" s="19">
        <v>5</v>
      </c>
      <c r="B21" s="19"/>
      <c r="C21" s="19"/>
      <c r="D21" s="19"/>
      <c r="E21" s="19"/>
      <c r="F21" s="20"/>
      <c r="G21" s="20">
        <f>E21*F21</f>
        <v>0</v>
      </c>
    </row>
    <row r="22" spans="1:7" x14ac:dyDescent="0.25">
      <c r="A22" s="19">
        <v>6</v>
      </c>
      <c r="B22" s="19"/>
      <c r="C22" s="19"/>
      <c r="D22" s="19"/>
      <c r="E22" s="19"/>
      <c r="F22" s="20"/>
      <c r="G22" s="20">
        <f>E22+F22</f>
        <v>0</v>
      </c>
    </row>
    <row r="23" spans="1:7" x14ac:dyDescent="0.25">
      <c r="A23" s="19">
        <v>7</v>
      </c>
      <c r="B23" s="19"/>
      <c r="C23" s="19"/>
      <c r="D23" s="19"/>
      <c r="E23" s="19"/>
      <c r="F23" s="20"/>
      <c r="G23" s="20">
        <f>E23+F23</f>
        <v>0</v>
      </c>
    </row>
    <row r="24" spans="1:7" x14ac:dyDescent="0.25">
      <c r="A24" s="19">
        <v>8</v>
      </c>
      <c r="B24" s="19"/>
      <c r="C24" s="19"/>
      <c r="D24" s="19"/>
      <c r="E24" s="19"/>
      <c r="F24" s="20"/>
      <c r="G24" s="20">
        <v>0</v>
      </c>
    </row>
    <row r="25" spans="1:7" x14ac:dyDescent="0.25">
      <c r="A25" s="19">
        <v>9</v>
      </c>
      <c r="B25" s="19"/>
      <c r="C25" s="19"/>
      <c r="D25" s="19"/>
      <c r="E25" s="19"/>
      <c r="F25" s="20"/>
      <c r="G25" s="20">
        <f>E25+F25</f>
        <v>0</v>
      </c>
    </row>
    <row r="26" spans="1:7" x14ac:dyDescent="0.25">
      <c r="A26" s="113" t="s">
        <v>97</v>
      </c>
      <c r="B26" s="113"/>
      <c r="C26" s="113"/>
      <c r="D26" s="113"/>
      <c r="E26" s="113"/>
      <c r="F26" s="113"/>
      <c r="G26" s="21">
        <f>SUM(G17:G25)</f>
        <v>0</v>
      </c>
    </row>
  </sheetData>
  <mergeCells count="7">
    <mergeCell ref="B15:G15"/>
    <mergeCell ref="A26:F26"/>
    <mergeCell ref="A1:E1"/>
    <mergeCell ref="B2:D2"/>
    <mergeCell ref="I2:K2"/>
    <mergeCell ref="B3:G3"/>
    <mergeCell ref="A14:F1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7"/>
  <sheetViews>
    <sheetView workbookViewId="0">
      <selection activeCell="A13" sqref="A13:F13"/>
    </sheetView>
  </sheetViews>
  <sheetFormatPr defaultColWidth="9" defaultRowHeight="15" x14ac:dyDescent="0.25"/>
  <cols>
    <col min="1" max="1" width="3" customWidth="1"/>
    <col min="2" max="3" width="10.7109375" customWidth="1"/>
    <col min="4" max="4" width="51.85546875" customWidth="1"/>
    <col min="5" max="5" width="13" customWidth="1"/>
    <col min="6" max="6" width="14.28515625" customWidth="1"/>
    <col min="9" max="9" width="10" customWidth="1"/>
    <col min="10" max="10" width="11.140625" customWidth="1"/>
    <col min="11" max="11" width="12.140625" customWidth="1"/>
  </cols>
  <sheetData>
    <row r="1" spans="1:11" ht="15.75" x14ac:dyDescent="0.25">
      <c r="A1" s="119" t="s">
        <v>98</v>
      </c>
      <c r="B1" s="119"/>
      <c r="C1" s="119"/>
      <c r="D1" s="119"/>
      <c r="E1" s="119"/>
    </row>
    <row r="2" spans="1:11" ht="15.75" x14ac:dyDescent="0.25">
      <c r="A2">
        <v>1</v>
      </c>
      <c r="B2" s="129" t="s">
        <v>99</v>
      </c>
      <c r="C2" s="129"/>
      <c r="D2" s="129"/>
      <c r="I2" s="120" t="s">
        <v>87</v>
      </c>
      <c r="J2" s="121"/>
      <c r="K2" s="122"/>
    </row>
    <row r="3" spans="1:11" ht="25.5" x14ac:dyDescent="0.25">
      <c r="A3" s="15" t="s">
        <v>13</v>
      </c>
      <c r="B3" s="15" t="s">
        <v>36</v>
      </c>
      <c r="C3" s="16" t="s">
        <v>56</v>
      </c>
      <c r="D3" s="17" t="s">
        <v>100</v>
      </c>
      <c r="E3" s="18" t="s">
        <v>58</v>
      </c>
      <c r="F3" s="18" t="s">
        <v>101</v>
      </c>
      <c r="G3" s="15" t="s">
        <v>19</v>
      </c>
      <c r="I3" s="4"/>
      <c r="J3" s="4"/>
      <c r="K3" s="4"/>
    </row>
    <row r="4" spans="1:11" x14ac:dyDescent="0.25">
      <c r="A4" s="19">
        <v>1</v>
      </c>
      <c r="B4" s="19" t="s">
        <v>102</v>
      </c>
      <c r="C4" s="19"/>
      <c r="D4" s="19" t="s">
        <v>103</v>
      </c>
      <c r="E4" s="19"/>
      <c r="F4" s="20"/>
      <c r="G4" s="20">
        <f>E4*F4</f>
        <v>0</v>
      </c>
      <c r="J4" s="24"/>
    </row>
    <row r="5" spans="1:11" x14ac:dyDescent="0.25">
      <c r="A5" s="19">
        <v>2</v>
      </c>
      <c r="B5" s="19" t="s">
        <v>104</v>
      </c>
      <c r="C5" s="19"/>
      <c r="D5" s="19"/>
      <c r="E5" s="19"/>
      <c r="F5" s="20"/>
      <c r="G5" s="20">
        <f>E5*F5</f>
        <v>0</v>
      </c>
    </row>
    <row r="6" spans="1:11" x14ac:dyDescent="0.25">
      <c r="A6" s="19">
        <v>3</v>
      </c>
      <c r="B6" s="19" t="s">
        <v>105</v>
      </c>
      <c r="C6" s="19"/>
      <c r="D6" s="19"/>
      <c r="E6" s="19"/>
      <c r="F6" s="20"/>
      <c r="G6" s="20">
        <f>E6*F6</f>
        <v>0</v>
      </c>
    </row>
    <row r="7" spans="1:11" x14ac:dyDescent="0.25">
      <c r="A7" s="19">
        <v>4</v>
      </c>
      <c r="B7" s="19" t="s">
        <v>102</v>
      </c>
      <c r="C7" s="19"/>
      <c r="D7" s="19" t="s">
        <v>106</v>
      </c>
      <c r="E7" s="19"/>
      <c r="F7" s="20"/>
      <c r="G7" s="20">
        <f>E7*F7</f>
        <v>0</v>
      </c>
    </row>
    <row r="8" spans="1:11" x14ac:dyDescent="0.25">
      <c r="A8" s="19">
        <v>5</v>
      </c>
      <c r="B8" s="19" t="s">
        <v>104</v>
      </c>
      <c r="C8" s="19"/>
      <c r="D8" s="19"/>
      <c r="E8" s="19"/>
      <c r="F8" s="20"/>
      <c r="G8" s="20">
        <f>E8*F8</f>
        <v>0</v>
      </c>
    </row>
    <row r="9" spans="1:11" x14ac:dyDescent="0.25">
      <c r="A9" s="19">
        <v>6</v>
      </c>
      <c r="B9" s="19" t="s">
        <v>104</v>
      </c>
      <c r="C9" s="19"/>
      <c r="D9" s="19" t="s">
        <v>107</v>
      </c>
      <c r="E9" s="19"/>
      <c r="F9" s="20"/>
      <c r="G9" s="20">
        <f>E9+F9</f>
        <v>0</v>
      </c>
    </row>
    <row r="10" spans="1:11" x14ac:dyDescent="0.25">
      <c r="A10" s="19">
        <v>7</v>
      </c>
      <c r="B10" s="19" t="s">
        <v>105</v>
      </c>
      <c r="C10" s="19"/>
      <c r="D10" s="19" t="s">
        <v>108</v>
      </c>
      <c r="E10" s="19"/>
      <c r="F10" s="20"/>
      <c r="G10" s="20">
        <f>E10+F10</f>
        <v>0</v>
      </c>
    </row>
    <row r="11" spans="1:11" x14ac:dyDescent="0.25">
      <c r="A11" s="19">
        <v>8</v>
      </c>
      <c r="B11" s="19" t="s">
        <v>109</v>
      </c>
      <c r="C11" s="19"/>
      <c r="D11" s="19" t="s">
        <v>110</v>
      </c>
      <c r="E11" s="19"/>
      <c r="F11" s="20"/>
      <c r="G11" s="20">
        <v>0</v>
      </c>
    </row>
    <row r="12" spans="1:11" x14ac:dyDescent="0.25">
      <c r="A12" s="19">
        <v>9</v>
      </c>
      <c r="B12" s="19" t="s">
        <v>109</v>
      </c>
      <c r="C12" s="19"/>
      <c r="D12" s="19"/>
      <c r="E12" s="19"/>
      <c r="F12" s="20"/>
      <c r="G12" s="20">
        <f>E12+F12</f>
        <v>0</v>
      </c>
    </row>
    <row r="13" spans="1:11" x14ac:dyDescent="0.25">
      <c r="A13" s="113" t="s">
        <v>111</v>
      </c>
      <c r="B13" s="113"/>
      <c r="C13" s="113"/>
      <c r="D13" s="113"/>
      <c r="E13" s="113"/>
      <c r="F13" s="113"/>
      <c r="G13" s="21">
        <f>SUM(G4:G12)</f>
        <v>0</v>
      </c>
    </row>
    <row r="14" spans="1:11" x14ac:dyDescent="0.25">
      <c r="A14" s="22"/>
      <c r="B14" s="22"/>
      <c r="C14" s="22"/>
      <c r="D14" s="22"/>
      <c r="E14" s="22"/>
      <c r="F14" s="22"/>
      <c r="G14" s="23"/>
    </row>
    <row r="15" spans="1:11" x14ac:dyDescent="0.25">
      <c r="A15" s="22"/>
      <c r="B15" s="22"/>
      <c r="C15" s="22"/>
      <c r="D15" s="22"/>
      <c r="E15" s="22"/>
      <c r="F15" s="22"/>
      <c r="G15" s="23"/>
    </row>
    <row r="16" spans="1:11" x14ac:dyDescent="0.25">
      <c r="A16" s="22"/>
      <c r="B16" s="22"/>
      <c r="C16" s="22"/>
      <c r="D16" s="22"/>
      <c r="E16" s="22"/>
      <c r="F16" s="22"/>
      <c r="G16" s="23"/>
    </row>
    <row r="17" spans="2:2" x14ac:dyDescent="0.25">
      <c r="B17" s="22"/>
    </row>
  </sheetData>
  <mergeCells count="4">
    <mergeCell ref="A1:E1"/>
    <mergeCell ref="B2:D2"/>
    <mergeCell ref="I2:K2"/>
    <mergeCell ref="A13:F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45"/>
  <sheetViews>
    <sheetView workbookViewId="0">
      <selection activeCell="J42" sqref="J42"/>
    </sheetView>
  </sheetViews>
  <sheetFormatPr defaultColWidth="9" defaultRowHeight="15" x14ac:dyDescent="0.25"/>
  <cols>
    <col min="2" max="3" width="13.140625" customWidth="1"/>
    <col min="4" max="4" width="30.7109375" customWidth="1"/>
    <col min="5" max="5" width="23.7109375" customWidth="1"/>
    <col min="6" max="6" width="20.5703125" customWidth="1"/>
    <col min="7" max="7" width="14.28515625" customWidth="1"/>
    <col min="8" max="8" width="14.85546875" customWidth="1"/>
    <col min="9" max="9" width="13" customWidth="1"/>
    <col min="10" max="10" width="12.42578125" customWidth="1"/>
    <col min="11" max="11" width="10.42578125" customWidth="1"/>
    <col min="12" max="13" width="10.7109375" customWidth="1"/>
    <col min="14" max="14" width="11.42578125" customWidth="1"/>
  </cols>
  <sheetData>
    <row r="1" spans="1:13" ht="34.5" customHeight="1" x14ac:dyDescent="0.25">
      <c r="A1" s="1" t="s">
        <v>112</v>
      </c>
      <c r="B1" s="1"/>
      <c r="C1" s="1"/>
      <c r="D1" s="1"/>
      <c r="E1" s="1"/>
      <c r="F1" s="1"/>
      <c r="G1" s="1"/>
      <c r="H1" s="1"/>
      <c r="K1" s="120" t="s">
        <v>113</v>
      </c>
      <c r="L1" s="121"/>
      <c r="M1" s="122"/>
    </row>
    <row r="2" spans="1:13" ht="15.75" x14ac:dyDescent="0.25">
      <c r="A2" s="2" t="s">
        <v>114</v>
      </c>
      <c r="B2" s="3"/>
      <c r="C2" s="3"/>
      <c r="D2" s="3"/>
      <c r="E2" s="3"/>
      <c r="F2" s="3"/>
      <c r="G2" s="3"/>
      <c r="H2" s="3"/>
      <c r="K2" s="4" t="s">
        <v>8</v>
      </c>
      <c r="L2" s="4" t="s">
        <v>9</v>
      </c>
      <c r="M2" s="4" t="s">
        <v>10</v>
      </c>
    </row>
    <row r="3" spans="1:13" ht="15" customHeight="1" x14ac:dyDescent="0.25">
      <c r="A3" t="s">
        <v>115</v>
      </c>
      <c r="K3" s="4"/>
      <c r="L3" s="4"/>
      <c r="M3" s="4"/>
    </row>
    <row r="4" spans="1:13" x14ac:dyDescent="0.25">
      <c r="A4" s="132" t="s">
        <v>13</v>
      </c>
      <c r="B4" s="132" t="s">
        <v>36</v>
      </c>
      <c r="C4" s="133" t="s">
        <v>56</v>
      </c>
      <c r="D4" s="133" t="s">
        <v>116</v>
      </c>
      <c r="E4" s="133" t="s">
        <v>117</v>
      </c>
      <c r="F4" s="132" t="s">
        <v>118</v>
      </c>
      <c r="G4" s="133" t="s">
        <v>119</v>
      </c>
      <c r="H4" s="133" t="s">
        <v>120</v>
      </c>
      <c r="I4" s="133" t="s">
        <v>121</v>
      </c>
    </row>
    <row r="5" spans="1:13" ht="51" customHeight="1" x14ac:dyDescent="0.25">
      <c r="A5" s="132"/>
      <c r="B5" s="132"/>
      <c r="C5" s="134"/>
      <c r="D5" s="134"/>
      <c r="E5" s="134"/>
      <c r="F5" s="132"/>
      <c r="G5" s="134"/>
      <c r="H5" s="134"/>
      <c r="I5" s="134"/>
    </row>
    <row r="6" spans="1:13" x14ac:dyDescent="0.25">
      <c r="A6" s="4">
        <v>1</v>
      </c>
      <c r="B6" s="4"/>
      <c r="C6" s="4"/>
      <c r="D6" s="4"/>
      <c r="E6" s="4"/>
      <c r="F6" s="4"/>
      <c r="G6" s="5"/>
      <c r="H6" s="4">
        <v>1.38</v>
      </c>
      <c r="I6" s="6">
        <f>G6*H6</f>
        <v>0</v>
      </c>
    </row>
    <row r="7" spans="1:13" x14ac:dyDescent="0.25">
      <c r="A7" s="4">
        <v>2</v>
      </c>
      <c r="B7" s="4"/>
      <c r="C7" s="4"/>
      <c r="D7" s="4"/>
      <c r="E7" s="4"/>
      <c r="F7" s="4"/>
      <c r="G7" s="5"/>
      <c r="H7" s="4">
        <v>2.0699999999999998</v>
      </c>
      <c r="I7" s="6">
        <f t="shared" ref="I7:I15" si="0">G7*H7</f>
        <v>0</v>
      </c>
    </row>
    <row r="8" spans="1:13" x14ac:dyDescent="0.25">
      <c r="A8" s="4">
        <v>3</v>
      </c>
      <c r="B8" s="4"/>
      <c r="C8" s="4"/>
      <c r="D8" s="4"/>
      <c r="E8" s="4"/>
      <c r="F8" s="4"/>
      <c r="G8" s="4"/>
      <c r="H8" s="4">
        <v>1.04</v>
      </c>
      <c r="I8" s="6">
        <f t="shared" si="0"/>
        <v>0</v>
      </c>
    </row>
    <row r="9" spans="1:13" x14ac:dyDescent="0.25">
      <c r="A9" s="4">
        <v>4</v>
      </c>
      <c r="B9" s="4"/>
      <c r="C9" s="4"/>
      <c r="D9" s="4"/>
      <c r="E9" s="4"/>
      <c r="F9" s="4"/>
      <c r="G9" s="4"/>
      <c r="H9" s="4">
        <v>1.5</v>
      </c>
      <c r="I9" s="6">
        <f t="shared" si="0"/>
        <v>0</v>
      </c>
    </row>
    <row r="10" spans="1:13" x14ac:dyDescent="0.25">
      <c r="A10" s="4">
        <v>5</v>
      </c>
      <c r="B10" s="4"/>
      <c r="C10" s="4"/>
      <c r="D10" s="4"/>
      <c r="E10" s="4"/>
      <c r="F10" s="4"/>
      <c r="G10" s="4"/>
      <c r="H10" s="4"/>
      <c r="I10" s="6">
        <f t="shared" si="0"/>
        <v>0</v>
      </c>
    </row>
    <row r="11" spans="1:13" x14ac:dyDescent="0.25">
      <c r="A11" s="4">
        <v>6</v>
      </c>
      <c r="B11" s="4"/>
      <c r="C11" s="4"/>
      <c r="D11" s="4"/>
      <c r="E11" s="4"/>
      <c r="F11" s="4"/>
      <c r="G11" s="4"/>
      <c r="H11" s="4"/>
      <c r="I11" s="6">
        <f t="shared" si="0"/>
        <v>0</v>
      </c>
    </row>
    <row r="12" spans="1:13" x14ac:dyDescent="0.25">
      <c r="A12" s="4">
        <v>7</v>
      </c>
      <c r="B12" s="4"/>
      <c r="C12" s="4"/>
      <c r="D12" s="4"/>
      <c r="E12" s="4"/>
      <c r="F12" s="4"/>
      <c r="G12" s="4"/>
      <c r="H12" s="4"/>
      <c r="I12" s="6">
        <f t="shared" si="0"/>
        <v>0</v>
      </c>
    </row>
    <row r="13" spans="1:13" x14ac:dyDescent="0.25">
      <c r="A13" s="4">
        <v>8</v>
      </c>
      <c r="B13" s="4"/>
      <c r="C13" s="4"/>
      <c r="D13" s="4"/>
      <c r="E13" s="4"/>
      <c r="F13" s="4"/>
      <c r="G13" s="4"/>
      <c r="H13" s="4"/>
      <c r="I13" s="6">
        <f t="shared" si="0"/>
        <v>0</v>
      </c>
    </row>
    <row r="14" spans="1:13" x14ac:dyDescent="0.25">
      <c r="A14" s="4">
        <v>9</v>
      </c>
      <c r="B14" s="4"/>
      <c r="C14" s="4"/>
      <c r="D14" s="4"/>
      <c r="E14" s="4"/>
      <c r="F14" s="4"/>
      <c r="G14" s="4"/>
      <c r="H14" s="4"/>
      <c r="I14" s="6">
        <f t="shared" si="0"/>
        <v>0</v>
      </c>
    </row>
    <row r="15" spans="1:13" x14ac:dyDescent="0.25">
      <c r="A15" s="4">
        <v>10</v>
      </c>
      <c r="B15" s="4"/>
      <c r="C15" s="4"/>
      <c r="D15" s="4"/>
      <c r="E15" s="4"/>
      <c r="F15" s="4"/>
      <c r="G15" s="4"/>
      <c r="H15" s="4"/>
      <c r="I15" s="6">
        <f t="shared" si="0"/>
        <v>0</v>
      </c>
    </row>
    <row r="16" spans="1:13" x14ac:dyDescent="0.25">
      <c r="A16" s="136" t="s">
        <v>122</v>
      </c>
      <c r="B16" s="137"/>
      <c r="C16" s="137"/>
      <c r="D16" s="137"/>
      <c r="E16" s="137"/>
      <c r="F16" s="137"/>
      <c r="G16" s="137"/>
      <c r="H16" s="137"/>
      <c r="I16" s="10">
        <f>SUM(I6:I15)</f>
        <v>0</v>
      </c>
    </row>
    <row r="17" spans="1:14" ht="28.5" customHeight="1" x14ac:dyDescent="0.25">
      <c r="A17" t="s">
        <v>123</v>
      </c>
    </row>
    <row r="18" spans="1:14" ht="27.75" customHeight="1" x14ac:dyDescent="0.25">
      <c r="A18" s="132" t="s">
        <v>13</v>
      </c>
      <c r="B18" s="132" t="s">
        <v>36</v>
      </c>
      <c r="C18" s="135" t="s">
        <v>56</v>
      </c>
      <c r="D18" s="133" t="s">
        <v>124</v>
      </c>
      <c r="E18" s="133" t="s">
        <v>125</v>
      </c>
      <c r="F18" s="135" t="s">
        <v>126</v>
      </c>
      <c r="G18" s="133" t="s">
        <v>127</v>
      </c>
      <c r="H18" s="133" t="s">
        <v>128</v>
      </c>
      <c r="I18" s="132" t="s">
        <v>129</v>
      </c>
      <c r="J18" s="135" t="s">
        <v>130</v>
      </c>
      <c r="L18" s="138" t="s">
        <v>131</v>
      </c>
      <c r="M18" s="139"/>
      <c r="N18" s="140"/>
    </row>
    <row r="19" spans="1:14" x14ac:dyDescent="0.25">
      <c r="A19" s="132"/>
      <c r="B19" s="132"/>
      <c r="C19" s="135"/>
      <c r="D19" s="134"/>
      <c r="E19" s="134"/>
      <c r="F19" s="135"/>
      <c r="G19" s="134"/>
      <c r="H19" s="134"/>
      <c r="I19" s="132"/>
      <c r="J19" s="135"/>
      <c r="L19" s="4" t="s">
        <v>8</v>
      </c>
      <c r="M19" s="4" t="s">
        <v>9</v>
      </c>
      <c r="N19" s="4" t="s">
        <v>10</v>
      </c>
    </row>
    <row r="20" spans="1:14" x14ac:dyDescent="0.25">
      <c r="A20" s="4">
        <v>1</v>
      </c>
      <c r="B20" s="4"/>
      <c r="C20" s="4"/>
      <c r="D20" s="4"/>
      <c r="E20" s="4">
        <v>6</v>
      </c>
      <c r="F20" s="6">
        <v>3</v>
      </c>
      <c r="G20" s="6">
        <v>40</v>
      </c>
      <c r="H20" s="4">
        <v>2</v>
      </c>
      <c r="I20" s="11">
        <v>95</v>
      </c>
      <c r="J20" s="11">
        <f>E20*(F20*G20+H20*I20)</f>
        <v>1860</v>
      </c>
      <c r="L20" s="4"/>
      <c r="M20" s="4"/>
      <c r="N20" s="4"/>
    </row>
    <row r="21" spans="1:14" x14ac:dyDescent="0.25">
      <c r="A21" s="4">
        <v>2</v>
      </c>
      <c r="B21" s="4"/>
      <c r="C21" s="4"/>
      <c r="D21" s="4"/>
      <c r="E21" s="4"/>
      <c r="F21" s="6"/>
      <c r="G21" s="6"/>
      <c r="H21" s="4"/>
      <c r="I21" s="11"/>
      <c r="J21" s="11">
        <f t="shared" ref="J21:J28" si="1">E21*(F21*G21+H21*I21)</f>
        <v>0</v>
      </c>
      <c r="N21" s="12"/>
    </row>
    <row r="22" spans="1:14" x14ac:dyDescent="0.25">
      <c r="A22" s="4">
        <v>3</v>
      </c>
      <c r="B22" s="4"/>
      <c r="C22" s="4"/>
      <c r="D22" s="4"/>
      <c r="E22" s="4"/>
      <c r="F22" s="6"/>
      <c r="G22" s="6"/>
      <c r="H22" s="4"/>
      <c r="I22" s="11"/>
      <c r="J22" s="11">
        <f t="shared" si="1"/>
        <v>0</v>
      </c>
    </row>
    <row r="23" spans="1:14" x14ac:dyDescent="0.25">
      <c r="A23" s="4">
        <v>4</v>
      </c>
      <c r="B23" s="4"/>
      <c r="C23" s="4"/>
      <c r="D23" s="4"/>
      <c r="E23" s="4"/>
      <c r="F23" s="6"/>
      <c r="G23" s="6"/>
      <c r="H23" s="4"/>
      <c r="I23" s="11"/>
      <c r="J23" s="11">
        <f t="shared" si="1"/>
        <v>0</v>
      </c>
    </row>
    <row r="24" spans="1:14" x14ac:dyDescent="0.25">
      <c r="A24" s="4">
        <v>5</v>
      </c>
      <c r="B24" s="4"/>
      <c r="C24" s="4"/>
      <c r="D24" s="4"/>
      <c r="E24" s="4"/>
      <c r="F24" s="6"/>
      <c r="G24" s="6"/>
      <c r="H24" s="4"/>
      <c r="I24" s="11"/>
      <c r="J24" s="11">
        <f t="shared" si="1"/>
        <v>0</v>
      </c>
    </row>
    <row r="25" spans="1:14" x14ac:dyDescent="0.25">
      <c r="A25" s="4">
        <v>6</v>
      </c>
      <c r="B25" s="4"/>
      <c r="C25" s="4"/>
      <c r="D25" s="4"/>
      <c r="E25" s="4"/>
      <c r="F25" s="6"/>
      <c r="G25" s="6"/>
      <c r="H25" s="4"/>
      <c r="I25" s="11"/>
      <c r="J25" s="11">
        <f t="shared" si="1"/>
        <v>0</v>
      </c>
    </row>
    <row r="26" spans="1:14" x14ac:dyDescent="0.25">
      <c r="A26" s="4">
        <v>7</v>
      </c>
      <c r="B26" s="4"/>
      <c r="C26" s="4"/>
      <c r="D26" s="4"/>
      <c r="E26" s="4"/>
      <c r="F26" s="6"/>
      <c r="G26" s="6"/>
      <c r="H26" s="4"/>
      <c r="I26" s="11"/>
      <c r="J26" s="11">
        <f t="shared" si="1"/>
        <v>0</v>
      </c>
    </row>
    <row r="27" spans="1:14" x14ac:dyDescent="0.25">
      <c r="A27" s="4">
        <v>8</v>
      </c>
      <c r="B27" s="4"/>
      <c r="C27" s="4"/>
      <c r="D27" s="4"/>
      <c r="E27" s="4"/>
      <c r="F27" s="6"/>
      <c r="G27" s="6"/>
      <c r="H27" s="4"/>
      <c r="I27" s="11"/>
      <c r="J27" s="11">
        <f t="shared" si="1"/>
        <v>0</v>
      </c>
    </row>
    <row r="28" spans="1:14" x14ac:dyDescent="0.25">
      <c r="A28" s="4">
        <v>9</v>
      </c>
      <c r="B28" s="4"/>
      <c r="C28" s="4"/>
      <c r="D28" s="4"/>
      <c r="E28" s="4"/>
      <c r="F28" s="6"/>
      <c r="G28" s="6"/>
      <c r="H28" s="4"/>
      <c r="I28" s="11"/>
      <c r="J28" s="11">
        <f t="shared" si="1"/>
        <v>0</v>
      </c>
    </row>
    <row r="29" spans="1:14" x14ac:dyDescent="0.25">
      <c r="A29" s="136" t="s">
        <v>132</v>
      </c>
      <c r="B29" s="137"/>
      <c r="C29" s="137"/>
      <c r="D29" s="137"/>
      <c r="E29" s="137"/>
      <c r="F29" s="137"/>
      <c r="G29" s="137"/>
      <c r="H29" s="137"/>
      <c r="I29" s="141"/>
      <c r="J29" s="13">
        <f>SUM(J20:J28)</f>
        <v>1860</v>
      </c>
    </row>
    <row r="30" spans="1:14" x14ac:dyDescent="0.25">
      <c r="A30" t="s">
        <v>133</v>
      </c>
    </row>
    <row r="31" spans="1:14" ht="45" x14ac:dyDescent="0.25">
      <c r="A31" s="52" t="s">
        <v>13</v>
      </c>
      <c r="B31" s="53" t="s">
        <v>15</v>
      </c>
      <c r="C31" s="7" t="s">
        <v>56</v>
      </c>
      <c r="D31" s="7" t="s">
        <v>134</v>
      </c>
      <c r="E31" s="53" t="s">
        <v>135</v>
      </c>
      <c r="F31" s="54" t="s">
        <v>136</v>
      </c>
      <c r="G31" s="53" t="s">
        <v>19</v>
      </c>
    </row>
    <row r="32" spans="1:14" ht="29.25" customHeight="1" x14ac:dyDescent="0.25">
      <c r="A32" s="55">
        <v>1</v>
      </c>
      <c r="B32" s="55"/>
      <c r="C32" s="56"/>
      <c r="D32" s="55"/>
      <c r="E32" s="55"/>
      <c r="F32" s="57">
        <v>26</v>
      </c>
      <c r="G32" s="57">
        <f>E32*F32</f>
        <v>0</v>
      </c>
      <c r="L32" s="120" t="s">
        <v>137</v>
      </c>
      <c r="M32" s="121"/>
      <c r="N32" s="122"/>
    </row>
    <row r="33" spans="1:14" x14ac:dyDescent="0.25">
      <c r="A33" s="55">
        <v>2</v>
      </c>
      <c r="B33" s="55"/>
      <c r="C33" s="55"/>
      <c r="D33" s="55"/>
      <c r="E33" s="55"/>
      <c r="F33" s="57"/>
      <c r="G33" s="57">
        <f t="shared" ref="G33:G41" si="2">E33*F33</f>
        <v>0</v>
      </c>
      <c r="L33" s="4" t="s">
        <v>8</v>
      </c>
      <c r="M33" s="4" t="s">
        <v>9</v>
      </c>
      <c r="N33" s="4" t="s">
        <v>10</v>
      </c>
    </row>
    <row r="34" spans="1:14" x14ac:dyDescent="0.25">
      <c r="A34" s="55">
        <v>3</v>
      </c>
      <c r="B34" s="55"/>
      <c r="C34" s="55"/>
      <c r="D34" s="55"/>
      <c r="E34" s="55"/>
      <c r="F34" s="57"/>
      <c r="G34" s="57">
        <f t="shared" si="2"/>
        <v>0</v>
      </c>
      <c r="L34" s="4"/>
      <c r="M34" s="4"/>
      <c r="N34" s="4"/>
    </row>
    <row r="35" spans="1:14" x14ac:dyDescent="0.25">
      <c r="A35" s="55">
        <v>4</v>
      </c>
      <c r="B35" s="55"/>
      <c r="C35" s="55"/>
      <c r="D35" s="56"/>
      <c r="E35" s="55"/>
      <c r="F35" s="57"/>
      <c r="G35" s="57">
        <f t="shared" si="2"/>
        <v>0</v>
      </c>
    </row>
    <row r="36" spans="1:14" x14ac:dyDescent="0.25">
      <c r="A36" s="55">
        <v>5</v>
      </c>
      <c r="B36" s="55"/>
      <c r="C36" s="56"/>
      <c r="D36" s="55"/>
      <c r="E36" s="55"/>
      <c r="F36" s="57"/>
      <c r="G36" s="57">
        <f t="shared" si="2"/>
        <v>0</v>
      </c>
    </row>
    <row r="37" spans="1:14" x14ac:dyDescent="0.25">
      <c r="A37" s="55">
        <v>6</v>
      </c>
      <c r="B37" s="55"/>
      <c r="C37" s="55"/>
      <c r="D37" s="56"/>
      <c r="E37" s="55"/>
      <c r="F37" s="57"/>
      <c r="G37" s="57">
        <f t="shared" si="2"/>
        <v>0</v>
      </c>
    </row>
    <row r="38" spans="1:14" x14ac:dyDescent="0.25">
      <c r="A38" s="55">
        <v>7</v>
      </c>
      <c r="B38" s="55"/>
      <c r="C38" s="55"/>
      <c r="D38" s="56"/>
      <c r="E38" s="55"/>
      <c r="F38" s="57"/>
      <c r="G38" s="57">
        <f t="shared" si="2"/>
        <v>0</v>
      </c>
    </row>
    <row r="39" spans="1:14" x14ac:dyDescent="0.25">
      <c r="A39" s="55">
        <v>8</v>
      </c>
      <c r="B39" s="55"/>
      <c r="C39" s="56"/>
      <c r="D39" s="56"/>
      <c r="E39" s="55"/>
      <c r="F39" s="57"/>
      <c r="G39" s="57">
        <f t="shared" si="2"/>
        <v>0</v>
      </c>
    </row>
    <row r="40" spans="1:14" x14ac:dyDescent="0.25">
      <c r="A40" s="55">
        <v>9</v>
      </c>
      <c r="B40" s="55"/>
      <c r="C40" s="56"/>
      <c r="D40" s="55"/>
      <c r="E40" s="55"/>
      <c r="F40" s="57"/>
      <c r="G40" s="57">
        <f t="shared" si="2"/>
        <v>0</v>
      </c>
    </row>
    <row r="41" spans="1:14" x14ac:dyDescent="0.25">
      <c r="A41" s="55">
        <v>10</v>
      </c>
      <c r="B41" s="55"/>
      <c r="C41" s="56"/>
      <c r="D41" s="56"/>
      <c r="E41" s="55"/>
      <c r="F41" s="57"/>
      <c r="G41" s="57">
        <f t="shared" si="2"/>
        <v>0</v>
      </c>
    </row>
    <row r="42" spans="1:14" x14ac:dyDescent="0.25">
      <c r="A42" s="131" t="s">
        <v>138</v>
      </c>
      <c r="B42" s="131"/>
      <c r="C42" s="131"/>
      <c r="D42" s="131"/>
      <c r="E42" s="131"/>
      <c r="F42" s="131"/>
      <c r="G42" s="58">
        <f>SUM(G32:G41)</f>
        <v>0</v>
      </c>
    </row>
    <row r="45" spans="1:14" x14ac:dyDescent="0.25">
      <c r="A45" s="1" t="s">
        <v>139</v>
      </c>
      <c r="B45" s="8" t="s">
        <v>140</v>
      </c>
      <c r="C45" s="8"/>
      <c r="D45" s="8"/>
      <c r="E45" s="9"/>
    </row>
  </sheetData>
  <mergeCells count="25">
    <mergeCell ref="K1:M1"/>
    <mergeCell ref="A16:H16"/>
    <mergeCell ref="L18:N18"/>
    <mergeCell ref="A29:I29"/>
    <mergeCell ref="L32:N32"/>
    <mergeCell ref="G4:G5"/>
    <mergeCell ref="G18:G19"/>
    <mergeCell ref="H4:H5"/>
    <mergeCell ref="H18:H19"/>
    <mergeCell ref="I4:I5"/>
    <mergeCell ref="I18:I19"/>
    <mergeCell ref="J18:J19"/>
    <mergeCell ref="A42:F42"/>
    <mergeCell ref="A4:A5"/>
    <mergeCell ref="A18:A19"/>
    <mergeCell ref="B4:B5"/>
    <mergeCell ref="B18:B19"/>
    <mergeCell ref="C4:C5"/>
    <mergeCell ref="C18:C19"/>
    <mergeCell ref="D4:D5"/>
    <mergeCell ref="D18:D19"/>
    <mergeCell ref="E4:E5"/>
    <mergeCell ref="E18:E19"/>
    <mergeCell ref="F4:F5"/>
    <mergeCell ref="F18:F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9B342-8A57-4411-B011-97DCB6430442}">
  <dimension ref="A1:D71"/>
  <sheetViews>
    <sheetView topLeftCell="A52" zoomScaleNormal="100" workbookViewId="0">
      <selection activeCell="A61" sqref="A61"/>
    </sheetView>
  </sheetViews>
  <sheetFormatPr defaultColWidth="9" defaultRowHeight="15.75" x14ac:dyDescent="0.25"/>
  <cols>
    <col min="1" max="1" width="65.140625" style="45" customWidth="1"/>
    <col min="2" max="2" width="15.140625" style="45" customWidth="1"/>
    <col min="3" max="3" width="13.5703125" style="45" bestFit="1" customWidth="1"/>
    <col min="4" max="4" width="73.42578125" style="45" customWidth="1"/>
    <col min="5" max="16384" width="9" style="45"/>
  </cols>
  <sheetData>
    <row r="1" spans="1:4" x14ac:dyDescent="0.25">
      <c r="A1" s="98" t="s">
        <v>1</v>
      </c>
      <c r="B1" s="98"/>
      <c r="C1" s="98"/>
      <c r="D1" s="98"/>
    </row>
    <row r="2" spans="1:4" x14ac:dyDescent="0.25">
      <c r="A2" s="66"/>
      <c r="B2" s="66"/>
      <c r="C2" s="66"/>
      <c r="D2" s="66"/>
    </row>
    <row r="3" spans="1:4" ht="15.75" customHeight="1" x14ac:dyDescent="0.25">
      <c r="A3" s="110" t="s">
        <v>239</v>
      </c>
      <c r="B3" s="110"/>
      <c r="C3" s="110"/>
      <c r="D3" s="49" t="s">
        <v>5</v>
      </c>
    </row>
    <row r="4" spans="1:4" ht="32.25" customHeight="1" x14ac:dyDescent="0.25">
      <c r="A4" s="107" t="s">
        <v>170</v>
      </c>
      <c r="B4" s="108"/>
      <c r="C4" s="109"/>
      <c r="D4" s="49"/>
    </row>
    <row r="5" spans="1:4" ht="15.75" customHeight="1" x14ac:dyDescent="0.25">
      <c r="A5" s="107" t="s">
        <v>141</v>
      </c>
      <c r="B5" s="108"/>
      <c r="C5" s="109"/>
      <c r="D5" s="80"/>
    </row>
    <row r="6" spans="1:4" x14ac:dyDescent="0.25">
      <c r="A6" s="59"/>
      <c r="B6" s="46" t="s">
        <v>3</v>
      </c>
      <c r="C6" s="46" t="s">
        <v>4</v>
      </c>
      <c r="D6" s="50"/>
    </row>
    <row r="7" spans="1:4" x14ac:dyDescent="0.25">
      <c r="A7" s="62" t="s">
        <v>143</v>
      </c>
      <c r="B7" s="47">
        <v>0</v>
      </c>
      <c r="C7" s="48">
        <f>'Единични разходи'!B4*B7</f>
        <v>0</v>
      </c>
      <c r="D7" s="91" t="s">
        <v>259</v>
      </c>
    </row>
    <row r="8" spans="1:4" ht="31.5" customHeight="1" x14ac:dyDescent="0.25">
      <c r="A8" s="107" t="s">
        <v>142</v>
      </c>
      <c r="B8" s="108"/>
      <c r="C8" s="109"/>
      <c r="D8" s="80"/>
    </row>
    <row r="9" spans="1:4" ht="31.5" x14ac:dyDescent="0.25">
      <c r="A9" s="44" t="s">
        <v>143</v>
      </c>
      <c r="B9" s="47">
        <v>0</v>
      </c>
      <c r="C9" s="48">
        <f>B9*'Единични разходи'!B4</f>
        <v>0</v>
      </c>
      <c r="D9" s="91" t="s">
        <v>260</v>
      </c>
    </row>
    <row r="10" spans="1:4" ht="31.5" customHeight="1" x14ac:dyDescent="0.25">
      <c r="A10" s="107" t="s">
        <v>144</v>
      </c>
      <c r="B10" s="108"/>
      <c r="C10" s="109"/>
      <c r="D10" s="80"/>
    </row>
    <row r="11" spans="1:4" ht="31.5" x14ac:dyDescent="0.25">
      <c r="A11" s="44" t="s">
        <v>143</v>
      </c>
      <c r="B11" s="47">
        <v>0</v>
      </c>
      <c r="C11" s="48">
        <f>B11*'Единични разходи'!B4</f>
        <v>0</v>
      </c>
      <c r="D11" s="91" t="s">
        <v>261</v>
      </c>
    </row>
    <row r="12" spans="1:4" ht="15.75" customHeight="1" x14ac:dyDescent="0.25">
      <c r="A12" s="107" t="s">
        <v>145</v>
      </c>
      <c r="B12" s="108"/>
      <c r="C12" s="109"/>
      <c r="D12" s="80"/>
    </row>
    <row r="13" spans="1:4" ht="31.5" x14ac:dyDescent="0.25">
      <c r="A13" s="44" t="s">
        <v>143</v>
      </c>
      <c r="B13" s="47">
        <v>0</v>
      </c>
      <c r="C13" s="48">
        <f>B13*'Единични разходи'!B4</f>
        <v>0</v>
      </c>
      <c r="D13" s="91" t="s">
        <v>262</v>
      </c>
    </row>
    <row r="14" spans="1:4" ht="45" customHeight="1" x14ac:dyDescent="0.25">
      <c r="A14" s="107" t="s">
        <v>146</v>
      </c>
      <c r="B14" s="108"/>
      <c r="C14" s="109"/>
      <c r="D14" s="80"/>
    </row>
    <row r="15" spans="1:4" ht="63" x14ac:dyDescent="0.25">
      <c r="A15" s="44" t="s">
        <v>143</v>
      </c>
      <c r="B15" s="47">
        <v>0</v>
      </c>
      <c r="C15" s="48">
        <f>B15*'Единични разходи'!B4</f>
        <v>0</v>
      </c>
      <c r="D15" s="91" t="s">
        <v>264</v>
      </c>
    </row>
    <row r="16" spans="1:4" ht="30.75" customHeight="1" x14ac:dyDescent="0.25">
      <c r="A16" s="107" t="s">
        <v>147</v>
      </c>
      <c r="B16" s="108"/>
      <c r="C16" s="109"/>
      <c r="D16" s="80"/>
    </row>
    <row r="17" spans="1:4" ht="31.5" x14ac:dyDescent="0.25">
      <c r="A17" s="44" t="s">
        <v>143</v>
      </c>
      <c r="B17" s="47">
        <v>0</v>
      </c>
      <c r="C17" s="48">
        <f>B17*'Единични разходи'!B4</f>
        <v>0</v>
      </c>
      <c r="D17" s="91" t="s">
        <v>265</v>
      </c>
    </row>
    <row r="18" spans="1:4" x14ac:dyDescent="0.25">
      <c r="A18" s="107" t="s">
        <v>148</v>
      </c>
      <c r="B18" s="108"/>
      <c r="C18" s="109"/>
      <c r="D18" s="80"/>
    </row>
    <row r="19" spans="1:4" x14ac:dyDescent="0.25">
      <c r="A19" s="44" t="s">
        <v>143</v>
      </c>
      <c r="B19" s="47">
        <v>0</v>
      </c>
      <c r="C19" s="48">
        <f>B19*'Единични разходи'!B4</f>
        <v>0</v>
      </c>
      <c r="D19" s="91" t="s">
        <v>266</v>
      </c>
    </row>
    <row r="20" spans="1:4" ht="15.75" customHeight="1" x14ac:dyDescent="0.25">
      <c r="A20" s="107" t="s">
        <v>149</v>
      </c>
      <c r="B20" s="108"/>
      <c r="C20" s="109"/>
      <c r="D20" s="80"/>
    </row>
    <row r="21" spans="1:4" x14ac:dyDescent="0.25">
      <c r="A21" s="44" t="s">
        <v>143</v>
      </c>
      <c r="B21" s="47">
        <v>0</v>
      </c>
      <c r="C21" s="48">
        <f>B21*'Единични разходи'!B4</f>
        <v>0</v>
      </c>
      <c r="D21" s="91" t="s">
        <v>151</v>
      </c>
    </row>
    <row r="22" spans="1:4" ht="31.5" customHeight="1" x14ac:dyDescent="0.25">
      <c r="A22" s="107" t="s">
        <v>150</v>
      </c>
      <c r="B22" s="108"/>
      <c r="C22" s="109"/>
      <c r="D22" s="80"/>
    </row>
    <row r="23" spans="1:4" ht="31.5" x14ac:dyDescent="0.25">
      <c r="A23" s="44" t="s">
        <v>143</v>
      </c>
      <c r="B23" s="47">
        <v>0</v>
      </c>
      <c r="C23" s="48">
        <f>B23*'Единични разходи'!B4</f>
        <v>0</v>
      </c>
      <c r="D23" s="91" t="s">
        <v>267</v>
      </c>
    </row>
    <row r="24" spans="1:4" x14ac:dyDescent="0.25">
      <c r="D24" s="80"/>
    </row>
    <row r="25" spans="1:4" ht="15.75" customHeight="1" x14ac:dyDescent="0.25">
      <c r="A25" s="107" t="s">
        <v>171</v>
      </c>
      <c r="B25" s="108"/>
      <c r="C25" s="109"/>
      <c r="D25" s="64"/>
    </row>
    <row r="26" spans="1:4" ht="15.75" customHeight="1" x14ac:dyDescent="0.25">
      <c r="A26" s="107" t="s">
        <v>152</v>
      </c>
      <c r="B26" s="108"/>
      <c r="C26" s="109"/>
    </row>
    <row r="27" spans="1:4" x14ac:dyDescent="0.25">
      <c r="A27" s="59"/>
      <c r="B27" s="46" t="s">
        <v>3</v>
      </c>
      <c r="C27" s="46" t="s">
        <v>4</v>
      </c>
      <c r="D27" s="50"/>
    </row>
    <row r="28" spans="1:4" ht="31.5" customHeight="1" x14ac:dyDescent="0.25">
      <c r="A28" s="62" t="s">
        <v>143</v>
      </c>
      <c r="B28" s="47">
        <v>0</v>
      </c>
      <c r="C28" s="48">
        <f>B28*'Единични разходи'!B4</f>
        <v>0</v>
      </c>
      <c r="D28" s="91" t="s">
        <v>159</v>
      </c>
    </row>
    <row r="29" spans="1:4" ht="15.75" customHeight="1" x14ac:dyDescent="0.25">
      <c r="A29" s="107" t="s">
        <v>153</v>
      </c>
      <c r="B29" s="108"/>
      <c r="C29" s="109"/>
    </row>
    <row r="30" spans="1:4" ht="47.25" x14ac:dyDescent="0.25">
      <c r="A30" s="44" t="s">
        <v>143</v>
      </c>
      <c r="B30" s="47">
        <v>0</v>
      </c>
      <c r="C30" s="48">
        <f>B30*'Единични разходи'!B4</f>
        <v>0</v>
      </c>
      <c r="D30" s="91" t="s">
        <v>158</v>
      </c>
    </row>
    <row r="31" spans="1:4" x14ac:dyDescent="0.25">
      <c r="A31" s="107" t="s">
        <v>154</v>
      </c>
      <c r="B31" s="108"/>
      <c r="C31" s="109"/>
    </row>
    <row r="32" spans="1:4" ht="31.5" customHeight="1" x14ac:dyDescent="0.25">
      <c r="A32" s="44" t="s">
        <v>143</v>
      </c>
      <c r="B32" s="47">
        <v>0</v>
      </c>
      <c r="C32" s="48">
        <f>B32*'Единични разходи'!B4</f>
        <v>0</v>
      </c>
      <c r="D32" s="91" t="s">
        <v>160</v>
      </c>
    </row>
    <row r="33" spans="1:4" ht="15.75" customHeight="1" x14ac:dyDescent="0.25">
      <c r="A33" s="107" t="s">
        <v>155</v>
      </c>
      <c r="B33" s="108"/>
      <c r="C33" s="109"/>
    </row>
    <row r="34" spans="1:4" ht="15.75" customHeight="1" x14ac:dyDescent="0.25">
      <c r="A34" s="44" t="s">
        <v>143</v>
      </c>
      <c r="B34" s="47">
        <v>0</v>
      </c>
      <c r="C34" s="48">
        <f>B34*'Единични разходи'!B4</f>
        <v>0</v>
      </c>
      <c r="D34" s="91" t="s">
        <v>161</v>
      </c>
    </row>
    <row r="35" spans="1:4" ht="15.75" customHeight="1" x14ac:dyDescent="0.25">
      <c r="A35" s="107" t="s">
        <v>156</v>
      </c>
      <c r="B35" s="108"/>
      <c r="C35" s="109"/>
    </row>
    <row r="36" spans="1:4" ht="30.75" customHeight="1" x14ac:dyDescent="0.25">
      <c r="A36" s="44" t="s">
        <v>143</v>
      </c>
      <c r="B36" s="47">
        <v>0</v>
      </c>
      <c r="C36" s="48">
        <f>B36*'Единични разходи'!B4</f>
        <v>0</v>
      </c>
      <c r="D36" s="91" t="s">
        <v>162</v>
      </c>
    </row>
    <row r="37" spans="1:4" ht="15.75" customHeight="1" x14ac:dyDescent="0.25">
      <c r="A37" s="107" t="s">
        <v>157</v>
      </c>
      <c r="B37" s="108"/>
      <c r="C37" s="109"/>
    </row>
    <row r="38" spans="1:4" ht="47.25" x14ac:dyDescent="0.25">
      <c r="A38" s="62" t="s">
        <v>143</v>
      </c>
      <c r="B38" s="47">
        <v>0</v>
      </c>
      <c r="C38" s="48">
        <f>B38*'Единични разходи'!B4</f>
        <v>0</v>
      </c>
      <c r="D38" s="91" t="s">
        <v>163</v>
      </c>
    </row>
    <row r="39" spans="1:4" ht="15.75" customHeight="1" x14ac:dyDescent="0.25">
      <c r="A39" s="107" t="s">
        <v>172</v>
      </c>
      <c r="B39" s="108"/>
      <c r="C39" s="109"/>
      <c r="D39" s="64"/>
    </row>
    <row r="40" spans="1:4" ht="15.75" customHeight="1" x14ac:dyDescent="0.25">
      <c r="A40" s="107" t="s">
        <v>164</v>
      </c>
      <c r="B40" s="108"/>
      <c r="C40" s="109"/>
    </row>
    <row r="41" spans="1:4" x14ac:dyDescent="0.25">
      <c r="A41" s="59"/>
      <c r="B41" s="46" t="s">
        <v>3</v>
      </c>
      <c r="C41" s="46" t="s">
        <v>4</v>
      </c>
      <c r="D41" s="50"/>
    </row>
    <row r="42" spans="1:4" ht="31.5" customHeight="1" x14ac:dyDescent="0.25">
      <c r="A42" s="62" t="s">
        <v>143</v>
      </c>
      <c r="B42" s="47">
        <v>0</v>
      </c>
      <c r="C42" s="48">
        <f>B42*'Единични разходи'!B4</f>
        <v>0</v>
      </c>
      <c r="D42" s="91" t="s">
        <v>268</v>
      </c>
    </row>
    <row r="43" spans="1:4" ht="15.75" customHeight="1" x14ac:dyDescent="0.25">
      <c r="A43" s="107" t="s">
        <v>165</v>
      </c>
      <c r="B43" s="108"/>
      <c r="C43" s="109"/>
    </row>
    <row r="44" spans="1:4" ht="15.75" customHeight="1" x14ac:dyDescent="0.25">
      <c r="A44" s="44" t="s">
        <v>143</v>
      </c>
      <c r="B44" s="47">
        <v>0</v>
      </c>
      <c r="C44" s="48">
        <f>B44*'Единични разходи'!B4</f>
        <v>0</v>
      </c>
      <c r="D44" s="91" t="s">
        <v>268</v>
      </c>
    </row>
    <row r="45" spans="1:4" ht="15.75" customHeight="1" x14ac:dyDescent="0.25">
      <c r="A45" s="107" t="s">
        <v>166</v>
      </c>
      <c r="B45" s="108"/>
      <c r="C45" s="109"/>
    </row>
    <row r="46" spans="1:4" x14ac:dyDescent="0.25">
      <c r="A46" s="44" t="s">
        <v>143</v>
      </c>
      <c r="B46" s="47">
        <v>0</v>
      </c>
      <c r="C46" s="48">
        <f>B46*'Единични разходи'!B4</f>
        <v>0</v>
      </c>
      <c r="D46" s="91" t="s">
        <v>268</v>
      </c>
    </row>
    <row r="47" spans="1:4" x14ac:dyDescent="0.25">
      <c r="A47" s="107" t="s">
        <v>168</v>
      </c>
      <c r="B47" s="108"/>
      <c r="C47" s="109"/>
    </row>
    <row r="48" spans="1:4" ht="15.75" customHeight="1" x14ac:dyDescent="0.25">
      <c r="A48" s="44" t="s">
        <v>143</v>
      </c>
      <c r="B48" s="47">
        <v>0</v>
      </c>
      <c r="C48" s="48">
        <f>B48*'Единични разходи'!B4</f>
        <v>0</v>
      </c>
      <c r="D48" s="91" t="s">
        <v>268</v>
      </c>
    </row>
    <row r="49" spans="1:4" ht="15.75" customHeight="1" x14ac:dyDescent="0.25">
      <c r="A49" s="107" t="s">
        <v>167</v>
      </c>
      <c r="B49" s="108"/>
      <c r="C49" s="109"/>
    </row>
    <row r="50" spans="1:4" ht="31.5" customHeight="1" x14ac:dyDescent="0.25">
      <c r="A50" s="44" t="s">
        <v>143</v>
      </c>
      <c r="B50" s="47">
        <v>0</v>
      </c>
      <c r="C50" s="48">
        <f>B50*'Единични разходи'!B4</f>
        <v>0</v>
      </c>
      <c r="D50" s="91" t="s">
        <v>268</v>
      </c>
    </row>
    <row r="51" spans="1:4" ht="15.75" customHeight="1" x14ac:dyDescent="0.25">
      <c r="A51" s="107" t="s">
        <v>173</v>
      </c>
      <c r="B51" s="108"/>
      <c r="C51" s="109"/>
    </row>
    <row r="52" spans="1:4" x14ac:dyDescent="0.25">
      <c r="A52" s="59"/>
      <c r="B52" s="46" t="s">
        <v>3</v>
      </c>
      <c r="C52" s="46" t="s">
        <v>4</v>
      </c>
      <c r="D52" s="50"/>
    </row>
    <row r="53" spans="1:4" x14ac:dyDescent="0.25">
      <c r="A53" s="62" t="s">
        <v>143</v>
      </c>
      <c r="B53" s="47">
        <v>0</v>
      </c>
      <c r="C53" s="48">
        <f>B53*'Единични разходи'!B4</f>
        <v>0</v>
      </c>
      <c r="D53" s="92" t="s">
        <v>269</v>
      </c>
    </row>
    <row r="54" spans="1:4" ht="32.25" customHeight="1" x14ac:dyDescent="0.25">
      <c r="A54" s="107" t="s">
        <v>174</v>
      </c>
      <c r="B54" s="108"/>
      <c r="C54" s="109"/>
      <c r="D54" s="64"/>
    </row>
    <row r="55" spans="1:4" ht="15.75" customHeight="1" x14ac:dyDescent="0.25">
      <c r="A55" s="107" t="s">
        <v>169</v>
      </c>
      <c r="B55" s="108"/>
      <c r="C55" s="109"/>
    </row>
    <row r="56" spans="1:4" x14ac:dyDescent="0.25">
      <c r="A56" s="59"/>
      <c r="B56" s="46" t="s">
        <v>3</v>
      </c>
      <c r="C56" s="46" t="s">
        <v>4</v>
      </c>
      <c r="D56" s="50"/>
    </row>
    <row r="57" spans="1:4" x14ac:dyDescent="0.25">
      <c r="A57" s="62" t="s">
        <v>143</v>
      </c>
      <c r="B57" s="47">
        <v>0</v>
      </c>
      <c r="C57" s="48">
        <f>B57*'Единични разходи'!B4</f>
        <v>0</v>
      </c>
      <c r="D57" s="91" t="s">
        <v>245</v>
      </c>
    </row>
    <row r="58" spans="1:4" x14ac:dyDescent="0.25">
      <c r="A58" s="60" t="s">
        <v>177</v>
      </c>
      <c r="B58" s="63"/>
      <c r="C58" s="61">
        <f>C7+C9+C11+C13+C15+C17+C19+C21+C23+C28+C30+C32+C34+C36+C38+C42+C44+C46+C48+C50+C53+C57</f>
        <v>0</v>
      </c>
      <c r="D58" s="50"/>
    </row>
    <row r="59" spans="1:4" ht="31.5" x14ac:dyDescent="0.25">
      <c r="A59" s="89" t="s">
        <v>178</v>
      </c>
      <c r="B59" s="63"/>
      <c r="C59" s="61">
        <f>C58*40%</f>
        <v>0</v>
      </c>
      <c r="D59" s="65"/>
    </row>
    <row r="60" spans="1:4" x14ac:dyDescent="0.25">
      <c r="A60" s="65"/>
      <c r="B60" s="80"/>
      <c r="C60" s="80"/>
      <c r="D60" s="65"/>
    </row>
    <row r="61" spans="1:4" s="90" customFormat="1" ht="67.5" customHeight="1" x14ac:dyDescent="0.25">
      <c r="A61" s="65" t="s">
        <v>272</v>
      </c>
      <c r="B61" s="80"/>
      <c r="C61" s="80"/>
      <c r="D61" s="65"/>
    </row>
    <row r="62" spans="1:4" ht="23.25" customHeight="1" x14ac:dyDescent="0.25">
      <c r="A62" s="144" t="s">
        <v>271</v>
      </c>
      <c r="B62" s="145"/>
      <c r="C62" s="46" t="s">
        <v>4</v>
      </c>
      <c r="D62" s="90"/>
    </row>
    <row r="63" spans="1:4" ht="39" customHeight="1" x14ac:dyDescent="0.25">
      <c r="A63" s="142" t="s">
        <v>240</v>
      </c>
      <c r="B63" s="143"/>
      <c r="C63" s="47"/>
      <c r="D63" s="94" t="s">
        <v>236</v>
      </c>
    </row>
    <row r="64" spans="1:4" x14ac:dyDescent="0.25">
      <c r="A64" s="142" t="s">
        <v>241</v>
      </c>
      <c r="B64" s="143"/>
      <c r="C64" s="47"/>
      <c r="D64" s="94" t="s">
        <v>237</v>
      </c>
    </row>
    <row r="65" spans="1:4" x14ac:dyDescent="0.25">
      <c r="A65" s="142" t="s">
        <v>243</v>
      </c>
      <c r="B65" s="143"/>
      <c r="C65" s="47"/>
      <c r="D65" s="94" t="s">
        <v>238</v>
      </c>
    </row>
    <row r="66" spans="1:4" ht="37.5" customHeight="1" x14ac:dyDescent="0.25">
      <c r="A66" s="142" t="s">
        <v>242</v>
      </c>
      <c r="B66" s="143"/>
      <c r="C66" s="47"/>
      <c r="D66" s="93" t="s">
        <v>244</v>
      </c>
    </row>
    <row r="67" spans="1:4" ht="37.5" customHeight="1" x14ac:dyDescent="0.25">
      <c r="A67" s="142" t="s">
        <v>246</v>
      </c>
      <c r="B67" s="143"/>
      <c r="C67" s="47"/>
      <c r="D67" s="93" t="s">
        <v>247</v>
      </c>
    </row>
    <row r="68" spans="1:4" x14ac:dyDescent="0.25">
      <c r="A68" s="142" t="s">
        <v>258</v>
      </c>
      <c r="B68" s="143"/>
      <c r="C68" s="47"/>
      <c r="D68" s="93" t="s">
        <v>263</v>
      </c>
    </row>
    <row r="69" spans="1:4" x14ac:dyDescent="0.25">
      <c r="A69" s="89" t="s">
        <v>248</v>
      </c>
      <c r="B69" s="63"/>
      <c r="C69" s="61">
        <f>SUM(C63:C68)</f>
        <v>0</v>
      </c>
      <c r="D69" s="80"/>
    </row>
    <row r="70" spans="1:4" x14ac:dyDescent="0.25">
      <c r="D70" s="80"/>
    </row>
    <row r="71" spans="1:4" x14ac:dyDescent="0.25">
      <c r="A71" s="95" t="s">
        <v>249</v>
      </c>
      <c r="B71" s="96"/>
      <c r="C71" s="97">
        <f>(C58+C59)*1.15+C69</f>
        <v>0</v>
      </c>
      <c r="D71" s="80"/>
    </row>
  </sheetData>
  <mergeCells count="34">
    <mergeCell ref="A68:B68"/>
    <mergeCell ref="A63:B63"/>
    <mergeCell ref="A64:B64"/>
    <mergeCell ref="A65:B65"/>
    <mergeCell ref="A66:B66"/>
    <mergeCell ref="A67:B67"/>
    <mergeCell ref="A26:C26"/>
    <mergeCell ref="A29:C29"/>
    <mergeCell ref="A31:C31"/>
    <mergeCell ref="A3:C3"/>
    <mergeCell ref="A5:C5"/>
    <mergeCell ref="A8:C8"/>
    <mergeCell ref="A4:C4"/>
    <mergeCell ref="A10:C10"/>
    <mergeCell ref="A12:C12"/>
    <mergeCell ref="A14:C14"/>
    <mergeCell ref="A16:C16"/>
    <mergeCell ref="A18:C18"/>
    <mergeCell ref="A20:C20"/>
    <mergeCell ref="A22:C22"/>
    <mergeCell ref="A25:C25"/>
    <mergeCell ref="A55:C55"/>
    <mergeCell ref="A33:C33"/>
    <mergeCell ref="A35:C35"/>
    <mergeCell ref="A54:C54"/>
    <mergeCell ref="A49:C49"/>
    <mergeCell ref="A51:C51"/>
    <mergeCell ref="A37:C37"/>
    <mergeCell ref="A40:C40"/>
    <mergeCell ref="A43:C43"/>
    <mergeCell ref="A45:C45"/>
    <mergeCell ref="A47:C47"/>
    <mergeCell ref="A39:C39"/>
    <mergeCell ref="A62:B6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91AB3-1AE1-4DE2-AC47-C2E014DB3708}">
  <dimension ref="A1:D77"/>
  <sheetViews>
    <sheetView topLeftCell="A55" zoomScaleNormal="100" workbookViewId="0">
      <selection activeCell="A61" sqref="A61"/>
    </sheetView>
  </sheetViews>
  <sheetFormatPr defaultColWidth="9" defaultRowHeight="15.75" x14ac:dyDescent="0.25"/>
  <cols>
    <col min="1" max="1" width="65.140625" style="45" customWidth="1"/>
    <col min="2" max="2" width="15.140625" style="45" customWidth="1"/>
    <col min="3" max="3" width="13.5703125" style="45" bestFit="1" customWidth="1"/>
    <col min="4" max="4" width="67.28515625" style="51" customWidth="1"/>
    <col min="5" max="16384" width="9" style="45"/>
  </cols>
  <sheetData>
    <row r="1" spans="1:4" x14ac:dyDescent="0.25">
      <c r="A1" s="98" t="s">
        <v>1</v>
      </c>
      <c r="B1" s="98"/>
      <c r="C1" s="98"/>
      <c r="D1" s="98"/>
    </row>
    <row r="2" spans="1:4" x14ac:dyDescent="0.25">
      <c r="A2" s="66"/>
      <c r="B2" s="66"/>
      <c r="C2" s="66"/>
      <c r="D2" s="66"/>
    </row>
    <row r="3" spans="1:4" ht="15.75" customHeight="1" x14ac:dyDescent="0.25">
      <c r="A3" s="110" t="s">
        <v>239</v>
      </c>
      <c r="B3" s="110"/>
      <c r="C3" s="110"/>
      <c r="D3" s="49" t="s">
        <v>5</v>
      </c>
    </row>
    <row r="4" spans="1:4" ht="32.25" customHeight="1" x14ac:dyDescent="0.25">
      <c r="A4" s="107" t="s">
        <v>170</v>
      </c>
      <c r="B4" s="108"/>
      <c r="C4" s="109"/>
      <c r="D4" s="49"/>
    </row>
    <row r="5" spans="1:4" ht="15.75" customHeight="1" x14ac:dyDescent="0.25">
      <c r="A5" s="107" t="s">
        <v>141</v>
      </c>
      <c r="B5" s="108"/>
      <c r="C5" s="109"/>
      <c r="D5" s="80"/>
    </row>
    <row r="6" spans="1:4" x14ac:dyDescent="0.25">
      <c r="A6" s="59"/>
      <c r="B6" s="46" t="s">
        <v>3</v>
      </c>
      <c r="C6" s="46" t="s">
        <v>4</v>
      </c>
      <c r="D6" s="50"/>
    </row>
    <row r="7" spans="1:4" ht="28.5" customHeight="1" x14ac:dyDescent="0.25">
      <c r="A7" s="62" t="s">
        <v>143</v>
      </c>
      <c r="B7" s="47">
        <v>0</v>
      </c>
      <c r="C7" s="48">
        <f>'Единични разходи'!B4*B7</f>
        <v>0</v>
      </c>
      <c r="D7" s="91" t="s">
        <v>259</v>
      </c>
    </row>
    <row r="8" spans="1:4" ht="31.5" customHeight="1" x14ac:dyDescent="0.25">
      <c r="A8" s="107" t="s">
        <v>142</v>
      </c>
      <c r="B8" s="108"/>
      <c r="C8" s="109"/>
      <c r="D8" s="80"/>
    </row>
    <row r="9" spans="1:4" ht="36" customHeight="1" x14ac:dyDescent="0.25">
      <c r="A9" s="44" t="s">
        <v>143</v>
      </c>
      <c r="B9" s="47">
        <v>0</v>
      </c>
      <c r="C9" s="48">
        <f>B9*'Единични разходи'!B4</f>
        <v>0</v>
      </c>
      <c r="D9" s="91" t="s">
        <v>260</v>
      </c>
    </row>
    <row r="10" spans="1:4" ht="31.5" customHeight="1" x14ac:dyDescent="0.25">
      <c r="A10" s="107" t="s">
        <v>144</v>
      </c>
      <c r="B10" s="108"/>
      <c r="C10" s="109"/>
      <c r="D10" s="80"/>
    </row>
    <row r="11" spans="1:4" ht="31.5" customHeight="1" x14ac:dyDescent="0.25">
      <c r="A11" s="44" t="s">
        <v>143</v>
      </c>
      <c r="B11" s="47">
        <v>0</v>
      </c>
      <c r="C11" s="48">
        <f>B11*'Единични разходи'!B4</f>
        <v>0</v>
      </c>
      <c r="D11" s="91" t="s">
        <v>261</v>
      </c>
    </row>
    <row r="12" spans="1:4" ht="15.75" customHeight="1" x14ac:dyDescent="0.25">
      <c r="A12" s="107" t="s">
        <v>145</v>
      </c>
      <c r="B12" s="108"/>
      <c r="C12" s="109"/>
      <c r="D12" s="80"/>
    </row>
    <row r="13" spans="1:4" ht="31.5" customHeight="1" x14ac:dyDescent="0.25">
      <c r="A13" s="44" t="s">
        <v>143</v>
      </c>
      <c r="B13" s="47">
        <v>0</v>
      </c>
      <c r="C13" s="48">
        <f>B13*'Единични разходи'!B4</f>
        <v>0</v>
      </c>
      <c r="D13" s="91" t="s">
        <v>262</v>
      </c>
    </row>
    <row r="14" spans="1:4" ht="45" customHeight="1" x14ac:dyDescent="0.25">
      <c r="A14" s="107" t="s">
        <v>146</v>
      </c>
      <c r="B14" s="108"/>
      <c r="C14" s="109"/>
      <c r="D14" s="80"/>
    </row>
    <row r="15" spans="1:4" ht="78.75" customHeight="1" x14ac:dyDescent="0.25">
      <c r="A15" s="44" t="s">
        <v>143</v>
      </c>
      <c r="B15" s="47">
        <v>0</v>
      </c>
      <c r="C15" s="48">
        <f>B15*'Единични разходи'!B4</f>
        <v>0</v>
      </c>
      <c r="D15" s="91" t="s">
        <v>264</v>
      </c>
    </row>
    <row r="16" spans="1:4" ht="30.75" customHeight="1" x14ac:dyDescent="0.25">
      <c r="A16" s="107" t="s">
        <v>147</v>
      </c>
      <c r="B16" s="108"/>
      <c r="C16" s="109"/>
      <c r="D16" s="80"/>
    </row>
    <row r="17" spans="1:4" ht="49.5" customHeight="1" x14ac:dyDescent="0.25">
      <c r="A17" s="44" t="s">
        <v>143</v>
      </c>
      <c r="B17" s="47">
        <v>0</v>
      </c>
      <c r="C17" s="48">
        <f>B17*'Единични разходи'!B4</f>
        <v>0</v>
      </c>
      <c r="D17" s="91" t="s">
        <v>265</v>
      </c>
    </row>
    <row r="18" spans="1:4" x14ac:dyDescent="0.25">
      <c r="A18" s="107" t="s">
        <v>148</v>
      </c>
      <c r="B18" s="108"/>
      <c r="C18" s="109"/>
      <c r="D18" s="80"/>
    </row>
    <row r="19" spans="1:4" ht="29.25" customHeight="1" x14ac:dyDescent="0.25">
      <c r="A19" s="44" t="s">
        <v>143</v>
      </c>
      <c r="B19" s="47">
        <v>0</v>
      </c>
      <c r="C19" s="48">
        <f>B19*'Единични разходи'!B4</f>
        <v>0</v>
      </c>
      <c r="D19" s="91" t="s">
        <v>266</v>
      </c>
    </row>
    <row r="20" spans="1:4" ht="15.75" customHeight="1" x14ac:dyDescent="0.25">
      <c r="A20" s="107" t="s">
        <v>149</v>
      </c>
      <c r="B20" s="108"/>
      <c r="C20" s="109"/>
      <c r="D20" s="80"/>
    </row>
    <row r="21" spans="1:4" ht="34.5" customHeight="1" x14ac:dyDescent="0.25">
      <c r="A21" s="44" t="s">
        <v>143</v>
      </c>
      <c r="B21" s="47">
        <v>0</v>
      </c>
      <c r="C21" s="48">
        <f>B21*'Единични разходи'!B4</f>
        <v>0</v>
      </c>
      <c r="D21" s="91" t="s">
        <v>151</v>
      </c>
    </row>
    <row r="22" spans="1:4" ht="31.5" customHeight="1" x14ac:dyDescent="0.25">
      <c r="A22" s="107" t="s">
        <v>150</v>
      </c>
      <c r="B22" s="108"/>
      <c r="C22" s="109"/>
      <c r="D22" s="80"/>
    </row>
    <row r="23" spans="1:4" ht="39" customHeight="1" x14ac:dyDescent="0.25">
      <c r="A23" s="44" t="s">
        <v>143</v>
      </c>
      <c r="B23" s="47">
        <v>0</v>
      </c>
      <c r="C23" s="48">
        <f>B23*'Единични разходи'!B4</f>
        <v>0</v>
      </c>
      <c r="D23" s="91" t="s">
        <v>267</v>
      </c>
    </row>
    <row r="24" spans="1:4" x14ac:dyDescent="0.25">
      <c r="D24" s="80"/>
    </row>
    <row r="25" spans="1:4" ht="15.75" customHeight="1" x14ac:dyDescent="0.25">
      <c r="A25" s="107" t="s">
        <v>171</v>
      </c>
      <c r="B25" s="108"/>
      <c r="C25" s="109"/>
      <c r="D25" s="64"/>
    </row>
    <row r="26" spans="1:4" ht="15.75" customHeight="1" x14ac:dyDescent="0.25">
      <c r="A26" s="107" t="s">
        <v>152</v>
      </c>
      <c r="B26" s="108"/>
      <c r="C26" s="109"/>
      <c r="D26" s="45"/>
    </row>
    <row r="27" spans="1:4" ht="40.5" customHeight="1" x14ac:dyDescent="0.25">
      <c r="A27" s="59"/>
      <c r="B27" s="46" t="s">
        <v>3</v>
      </c>
      <c r="C27" s="46" t="s">
        <v>4</v>
      </c>
      <c r="D27" s="50"/>
    </row>
    <row r="28" spans="1:4" ht="15.75" customHeight="1" x14ac:dyDescent="0.25">
      <c r="A28" s="62" t="s">
        <v>143</v>
      </c>
      <c r="B28" s="47">
        <v>0</v>
      </c>
      <c r="C28" s="48">
        <f>B28*'Единични разходи'!B4</f>
        <v>0</v>
      </c>
      <c r="D28" s="91" t="s">
        <v>159</v>
      </c>
    </row>
    <row r="29" spans="1:4" ht="31.5" customHeight="1" x14ac:dyDescent="0.25">
      <c r="A29" s="107" t="s">
        <v>153</v>
      </c>
      <c r="B29" s="108"/>
      <c r="C29" s="109"/>
      <c r="D29" s="45"/>
    </row>
    <row r="30" spans="1:4" ht="63" x14ac:dyDescent="0.25">
      <c r="A30" s="44" t="s">
        <v>143</v>
      </c>
      <c r="B30" s="47">
        <v>0</v>
      </c>
      <c r="C30" s="48">
        <f>B30*'Единични разходи'!B4</f>
        <v>0</v>
      </c>
      <c r="D30" s="91" t="s">
        <v>158</v>
      </c>
    </row>
    <row r="31" spans="1:4" ht="36.75" customHeight="1" x14ac:dyDescent="0.25">
      <c r="A31" s="107" t="s">
        <v>154</v>
      </c>
      <c r="B31" s="108"/>
      <c r="C31" s="109"/>
      <c r="D31" s="45"/>
    </row>
    <row r="32" spans="1:4" ht="15.75" customHeight="1" x14ac:dyDescent="0.25">
      <c r="A32" s="44" t="s">
        <v>143</v>
      </c>
      <c r="B32" s="47">
        <v>0</v>
      </c>
      <c r="C32" s="48">
        <f>B32*'Единични разходи'!B4</f>
        <v>0</v>
      </c>
      <c r="D32" s="91" t="s">
        <v>160</v>
      </c>
    </row>
    <row r="33" spans="1:4" ht="31.5" customHeight="1" x14ac:dyDescent="0.25">
      <c r="A33" s="107" t="s">
        <v>155</v>
      </c>
      <c r="B33" s="108"/>
      <c r="C33" s="109"/>
      <c r="D33" s="45"/>
    </row>
    <row r="34" spans="1:4" ht="15.75" customHeight="1" x14ac:dyDescent="0.25">
      <c r="A34" s="44" t="s">
        <v>143</v>
      </c>
      <c r="B34" s="47">
        <v>0</v>
      </c>
      <c r="C34" s="48">
        <f>B34*'Единични разходи'!B4</f>
        <v>0</v>
      </c>
      <c r="D34" s="91" t="s">
        <v>161</v>
      </c>
    </row>
    <row r="35" spans="1:4" ht="15.75" customHeight="1" x14ac:dyDescent="0.25">
      <c r="A35" s="107" t="s">
        <v>156</v>
      </c>
      <c r="B35" s="108"/>
      <c r="C35" s="109"/>
      <c r="D35" s="45"/>
    </row>
    <row r="36" spans="1:4" ht="15.75" customHeight="1" x14ac:dyDescent="0.25">
      <c r="A36" s="44" t="s">
        <v>143</v>
      </c>
      <c r="B36" s="47">
        <v>0</v>
      </c>
      <c r="C36" s="48">
        <f>B36*'Единични разходи'!B4</f>
        <v>0</v>
      </c>
      <c r="D36" s="91" t="s">
        <v>162</v>
      </c>
    </row>
    <row r="37" spans="1:4" ht="30.75" customHeight="1" x14ac:dyDescent="0.25">
      <c r="A37" s="107" t="s">
        <v>157</v>
      </c>
      <c r="B37" s="108"/>
      <c r="C37" s="109"/>
      <c r="D37" s="45"/>
    </row>
    <row r="38" spans="1:4" ht="47.25" x14ac:dyDescent="0.25">
      <c r="A38" s="62" t="s">
        <v>143</v>
      </c>
      <c r="B38" s="47">
        <v>0</v>
      </c>
      <c r="C38" s="48">
        <f>B38*'Единични разходи'!B4</f>
        <v>0</v>
      </c>
      <c r="D38" s="91" t="s">
        <v>163</v>
      </c>
    </row>
    <row r="39" spans="1:4" ht="15.75" customHeight="1" x14ac:dyDescent="0.25">
      <c r="A39" s="107" t="s">
        <v>172</v>
      </c>
      <c r="B39" s="108"/>
      <c r="C39" s="109"/>
      <c r="D39" s="64"/>
    </row>
    <row r="40" spans="1:4" ht="15.75" customHeight="1" x14ac:dyDescent="0.25">
      <c r="A40" s="107" t="s">
        <v>164</v>
      </c>
      <c r="B40" s="108"/>
      <c r="C40" s="109"/>
      <c r="D40" s="45"/>
    </row>
    <row r="41" spans="1:4" ht="27.75" customHeight="1" x14ac:dyDescent="0.25">
      <c r="A41" s="59"/>
      <c r="B41" s="46" t="s">
        <v>3</v>
      </c>
      <c r="C41" s="46" t="s">
        <v>4</v>
      </c>
      <c r="D41" s="50"/>
    </row>
    <row r="42" spans="1:4" ht="15.75" customHeight="1" x14ac:dyDescent="0.25">
      <c r="A42" s="62" t="s">
        <v>143</v>
      </c>
      <c r="B42" s="47">
        <v>0</v>
      </c>
      <c r="C42" s="48">
        <f>B42*'Единични разходи'!B4</f>
        <v>0</v>
      </c>
      <c r="D42" s="91" t="s">
        <v>268</v>
      </c>
    </row>
    <row r="43" spans="1:4" ht="31.5" customHeight="1" x14ac:dyDescent="0.25">
      <c r="A43" s="107" t="s">
        <v>165</v>
      </c>
      <c r="B43" s="108"/>
      <c r="C43" s="109"/>
      <c r="D43" s="45"/>
    </row>
    <row r="44" spans="1:4" ht="15.75" customHeight="1" x14ac:dyDescent="0.25">
      <c r="A44" s="44" t="s">
        <v>143</v>
      </c>
      <c r="B44" s="47">
        <v>0</v>
      </c>
      <c r="C44" s="48">
        <f>B44*'Единични разходи'!B4</f>
        <v>0</v>
      </c>
      <c r="D44" s="91" t="s">
        <v>268</v>
      </c>
    </row>
    <row r="45" spans="1:4" ht="15.75" customHeight="1" x14ac:dyDescent="0.25">
      <c r="A45" s="107" t="s">
        <v>166</v>
      </c>
      <c r="B45" s="108"/>
      <c r="C45" s="109"/>
      <c r="D45" s="45"/>
    </row>
    <row r="46" spans="1:4" x14ac:dyDescent="0.25">
      <c r="A46" s="44" t="s">
        <v>143</v>
      </c>
      <c r="B46" s="47">
        <v>0</v>
      </c>
      <c r="C46" s="48">
        <f>B46*'Единични разходи'!B4</f>
        <v>0</v>
      </c>
      <c r="D46" s="91" t="s">
        <v>268</v>
      </c>
    </row>
    <row r="47" spans="1:4" ht="27" customHeight="1" x14ac:dyDescent="0.25">
      <c r="A47" s="107" t="s">
        <v>168</v>
      </c>
      <c r="B47" s="108"/>
      <c r="C47" s="109"/>
      <c r="D47" s="45"/>
    </row>
    <row r="48" spans="1:4" ht="15.75" customHeight="1" x14ac:dyDescent="0.25">
      <c r="A48" s="44" t="s">
        <v>143</v>
      </c>
      <c r="B48" s="47">
        <v>0</v>
      </c>
      <c r="C48" s="48">
        <f>B48*'Единични разходи'!B4</f>
        <v>0</v>
      </c>
      <c r="D48" s="91" t="s">
        <v>268</v>
      </c>
    </row>
    <row r="49" spans="1:4" ht="15.75" customHeight="1" x14ac:dyDescent="0.25">
      <c r="A49" s="107" t="s">
        <v>167</v>
      </c>
      <c r="B49" s="108"/>
      <c r="C49" s="109"/>
      <c r="D49" s="45"/>
    </row>
    <row r="50" spans="1:4" ht="15.75" customHeight="1" x14ac:dyDescent="0.25">
      <c r="A50" s="44" t="s">
        <v>143</v>
      </c>
      <c r="B50" s="47">
        <v>0</v>
      </c>
      <c r="C50" s="48">
        <f>B50*'Единични разходи'!B4</f>
        <v>0</v>
      </c>
      <c r="D50" s="91" t="s">
        <v>268</v>
      </c>
    </row>
    <row r="51" spans="1:4" ht="31.5" customHeight="1" x14ac:dyDescent="0.25">
      <c r="A51" s="107" t="s">
        <v>173</v>
      </c>
      <c r="B51" s="108"/>
      <c r="C51" s="109"/>
      <c r="D51" s="45"/>
    </row>
    <row r="52" spans="1:4" x14ac:dyDescent="0.25">
      <c r="A52" s="59"/>
      <c r="B52" s="46" t="s">
        <v>3</v>
      </c>
      <c r="C52" s="46" t="s">
        <v>4</v>
      </c>
      <c r="D52" s="50"/>
    </row>
    <row r="53" spans="1:4" x14ac:dyDescent="0.25">
      <c r="A53" s="62" t="s">
        <v>143</v>
      </c>
      <c r="B53" s="47">
        <v>0</v>
      </c>
      <c r="C53" s="48">
        <f>B53*'Единични разходи'!B4</f>
        <v>0</v>
      </c>
      <c r="D53" s="92" t="s">
        <v>269</v>
      </c>
    </row>
    <row r="54" spans="1:4" ht="15.75" customHeight="1" x14ac:dyDescent="0.25">
      <c r="A54" s="107" t="s">
        <v>174</v>
      </c>
      <c r="B54" s="108"/>
      <c r="C54" s="109"/>
      <c r="D54" s="64"/>
    </row>
    <row r="55" spans="1:4" ht="32.25" customHeight="1" x14ac:dyDescent="0.25">
      <c r="A55" s="107" t="s">
        <v>169</v>
      </c>
      <c r="B55" s="108"/>
      <c r="C55" s="109"/>
      <c r="D55" s="45"/>
    </row>
    <row r="56" spans="1:4" ht="38.25" customHeight="1" x14ac:dyDescent="0.25">
      <c r="A56" s="59"/>
      <c r="B56" s="46" t="s">
        <v>3</v>
      </c>
      <c r="C56" s="46" t="s">
        <v>4</v>
      </c>
      <c r="D56" s="50"/>
    </row>
    <row r="57" spans="1:4" x14ac:dyDescent="0.25">
      <c r="A57" s="62" t="s">
        <v>143</v>
      </c>
      <c r="B57" s="47">
        <v>0</v>
      </c>
      <c r="C57" s="48">
        <f>B57*'Единични разходи'!B4</f>
        <v>0</v>
      </c>
      <c r="D57" s="91" t="s">
        <v>245</v>
      </c>
    </row>
    <row r="58" spans="1:4" ht="42.75" customHeight="1" x14ac:dyDescent="0.25">
      <c r="A58" s="60" t="s">
        <v>177</v>
      </c>
      <c r="B58" s="63"/>
      <c r="C58" s="61">
        <f>C7+C9+C11+C13+C15+C17+C19+C21+C23+C28+C30+C32+C34+C36+C38+C42+C44+C46+C48+C50+C53+C57</f>
        <v>0</v>
      </c>
      <c r="D58" s="50"/>
    </row>
    <row r="59" spans="1:4" ht="31.5" x14ac:dyDescent="0.25">
      <c r="A59" s="89" t="s">
        <v>178</v>
      </c>
      <c r="B59" s="63"/>
      <c r="C59" s="61">
        <f>C58*40%</f>
        <v>0</v>
      </c>
      <c r="D59" s="65"/>
    </row>
    <row r="60" spans="1:4" x14ac:dyDescent="0.25">
      <c r="A60" s="65"/>
      <c r="B60" s="80"/>
      <c r="C60" s="80"/>
      <c r="D60" s="65"/>
    </row>
    <row r="61" spans="1:4" ht="48.75" customHeight="1" x14ac:dyDescent="0.25">
      <c r="A61" s="65" t="s">
        <v>272</v>
      </c>
      <c r="B61" s="80"/>
      <c r="C61" s="80"/>
      <c r="D61" s="65"/>
    </row>
    <row r="62" spans="1:4" s="90" customFormat="1" ht="15.75" customHeight="1" x14ac:dyDescent="0.25">
      <c r="A62" s="144" t="s">
        <v>271</v>
      </c>
      <c r="B62" s="145"/>
      <c r="C62" s="46" t="s">
        <v>4</v>
      </c>
    </row>
    <row r="63" spans="1:4" x14ac:dyDescent="0.25">
      <c r="A63" s="142" t="s">
        <v>240</v>
      </c>
      <c r="B63" s="143"/>
      <c r="C63" s="47"/>
      <c r="D63" s="94" t="s">
        <v>236</v>
      </c>
    </row>
    <row r="64" spans="1:4" ht="39" customHeight="1" x14ac:dyDescent="0.25">
      <c r="A64" s="142" t="s">
        <v>241</v>
      </c>
      <c r="B64" s="143"/>
      <c r="C64" s="47"/>
      <c r="D64" s="94" t="s">
        <v>237</v>
      </c>
    </row>
    <row r="65" spans="1:4" x14ac:dyDescent="0.25">
      <c r="A65" s="142" t="s">
        <v>243</v>
      </c>
      <c r="B65" s="143"/>
      <c r="C65" s="47"/>
      <c r="D65" s="94" t="s">
        <v>238</v>
      </c>
    </row>
    <row r="66" spans="1:4" ht="31.5" customHeight="1" x14ac:dyDescent="0.25">
      <c r="A66" s="142" t="s">
        <v>242</v>
      </c>
      <c r="B66" s="143"/>
      <c r="C66" s="47"/>
      <c r="D66" s="93" t="s">
        <v>244</v>
      </c>
    </row>
    <row r="67" spans="1:4" ht="37.5" customHeight="1" x14ac:dyDescent="0.25">
      <c r="A67" s="142" t="s">
        <v>246</v>
      </c>
      <c r="B67" s="143"/>
      <c r="C67" s="47"/>
      <c r="D67" s="93" t="s">
        <v>247</v>
      </c>
    </row>
    <row r="68" spans="1:4" ht="37.5" customHeight="1" x14ac:dyDescent="0.25">
      <c r="A68" s="142" t="s">
        <v>258</v>
      </c>
      <c r="B68" s="143"/>
      <c r="C68" s="47"/>
      <c r="D68" s="93" t="s">
        <v>263</v>
      </c>
    </row>
    <row r="69" spans="1:4" x14ac:dyDescent="0.25">
      <c r="A69" s="89" t="s">
        <v>248</v>
      </c>
      <c r="B69" s="63"/>
      <c r="C69" s="61">
        <f>SUM(C63:C68)</f>
        <v>0</v>
      </c>
      <c r="D69" s="80"/>
    </row>
    <row r="70" spans="1:4" x14ac:dyDescent="0.25">
      <c r="D70" s="80"/>
    </row>
    <row r="71" spans="1:4" x14ac:dyDescent="0.25">
      <c r="A71" s="95" t="s">
        <v>250</v>
      </c>
      <c r="B71" s="96"/>
      <c r="C71" s="97">
        <f>(C58+C59)*1.15+C69</f>
        <v>0</v>
      </c>
      <c r="D71" s="80"/>
    </row>
    <row r="72" spans="1:4" x14ac:dyDescent="0.25">
      <c r="D72" s="45"/>
    </row>
    <row r="73" spans="1:4" x14ac:dyDescent="0.25">
      <c r="D73" s="45"/>
    </row>
    <row r="74" spans="1:4" x14ac:dyDescent="0.25">
      <c r="D74" s="45"/>
    </row>
    <row r="75" spans="1:4" x14ac:dyDescent="0.25">
      <c r="D75" s="45"/>
    </row>
    <row r="76" spans="1:4" x14ac:dyDescent="0.25">
      <c r="D76" s="45"/>
    </row>
    <row r="77" spans="1:4" x14ac:dyDescent="0.25">
      <c r="D77" s="45"/>
    </row>
  </sheetData>
  <mergeCells count="34">
    <mergeCell ref="A68:B68"/>
    <mergeCell ref="A62:B62"/>
    <mergeCell ref="A63:B63"/>
    <mergeCell ref="A64:B64"/>
    <mergeCell ref="A65:B65"/>
    <mergeCell ref="A66:B66"/>
    <mergeCell ref="A67:B67"/>
    <mergeCell ref="A22:C22"/>
    <mergeCell ref="A3:C3"/>
    <mergeCell ref="A4:C4"/>
    <mergeCell ref="A5:C5"/>
    <mergeCell ref="A8:C8"/>
    <mergeCell ref="A10:C10"/>
    <mergeCell ref="A12:C12"/>
    <mergeCell ref="A14:C14"/>
    <mergeCell ref="A16:C16"/>
    <mergeCell ref="A18:C18"/>
    <mergeCell ref="A20:C20"/>
    <mergeCell ref="A47:C47"/>
    <mergeCell ref="A25:C25"/>
    <mergeCell ref="A26:C26"/>
    <mergeCell ref="A29:C29"/>
    <mergeCell ref="A31:C31"/>
    <mergeCell ref="A33:C33"/>
    <mergeCell ref="A35:C35"/>
    <mergeCell ref="A37:C37"/>
    <mergeCell ref="A39:C39"/>
    <mergeCell ref="A40:C40"/>
    <mergeCell ref="A43:C43"/>
    <mergeCell ref="A45:C45"/>
    <mergeCell ref="A49:C49"/>
    <mergeCell ref="A51:C51"/>
    <mergeCell ref="A54:C54"/>
    <mergeCell ref="A55:C5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B861D-0DAA-4C2E-89C9-F8480113AD58}">
  <dimension ref="A1:D71"/>
  <sheetViews>
    <sheetView topLeftCell="A46" zoomScaleNormal="100" workbookViewId="0">
      <selection activeCell="A61" sqref="A61"/>
    </sheetView>
  </sheetViews>
  <sheetFormatPr defaultColWidth="9" defaultRowHeight="15.75" x14ac:dyDescent="0.25"/>
  <cols>
    <col min="1" max="1" width="65.140625" style="45" customWidth="1"/>
    <col min="2" max="2" width="15.140625" style="45" customWidth="1"/>
    <col min="3" max="3" width="13.5703125" style="45" bestFit="1" customWidth="1"/>
    <col min="4" max="4" width="66.42578125" style="51" customWidth="1"/>
    <col min="5" max="16384" width="9" style="45"/>
  </cols>
  <sheetData>
    <row r="1" spans="1:4" x14ac:dyDescent="0.25">
      <c r="A1" s="98" t="s">
        <v>1</v>
      </c>
      <c r="B1" s="98"/>
      <c r="C1" s="98"/>
      <c r="D1" s="98"/>
    </row>
    <row r="2" spans="1:4" x14ac:dyDescent="0.25">
      <c r="A2" s="66"/>
      <c r="B2" s="66"/>
      <c r="C2" s="66"/>
      <c r="D2" s="66"/>
    </row>
    <row r="3" spans="1:4" ht="15.75" customHeight="1" x14ac:dyDescent="0.25">
      <c r="A3" s="110" t="s">
        <v>239</v>
      </c>
      <c r="B3" s="110"/>
      <c r="C3" s="110"/>
      <c r="D3" s="49" t="s">
        <v>5</v>
      </c>
    </row>
    <row r="4" spans="1:4" ht="32.25" customHeight="1" x14ac:dyDescent="0.25">
      <c r="A4" s="107" t="s">
        <v>170</v>
      </c>
      <c r="B4" s="108"/>
      <c r="C4" s="109"/>
      <c r="D4" s="49"/>
    </row>
    <row r="5" spans="1:4" ht="15.75" customHeight="1" x14ac:dyDescent="0.25">
      <c r="A5" s="107" t="s">
        <v>141</v>
      </c>
      <c r="B5" s="108"/>
      <c r="C5" s="109"/>
      <c r="D5" s="80"/>
    </row>
    <row r="6" spans="1:4" ht="31.5" customHeight="1" x14ac:dyDescent="0.25">
      <c r="A6" s="59"/>
      <c r="B6" s="46" t="s">
        <v>3</v>
      </c>
      <c r="C6" s="46" t="s">
        <v>4</v>
      </c>
      <c r="D6" s="50"/>
    </row>
    <row r="7" spans="1:4" ht="15.75" customHeight="1" x14ac:dyDescent="0.25">
      <c r="A7" s="62" t="s">
        <v>143</v>
      </c>
      <c r="B7" s="47">
        <v>0</v>
      </c>
      <c r="C7" s="48">
        <f>'Единични разходи'!B4*B7</f>
        <v>0</v>
      </c>
      <c r="D7" s="91" t="s">
        <v>259</v>
      </c>
    </row>
    <row r="8" spans="1:4" ht="31.5" customHeight="1" x14ac:dyDescent="0.25">
      <c r="A8" s="107" t="s">
        <v>142</v>
      </c>
      <c r="B8" s="108"/>
      <c r="C8" s="109"/>
      <c r="D8" s="80"/>
    </row>
    <row r="9" spans="1:4" ht="31.5" customHeight="1" x14ac:dyDescent="0.25">
      <c r="A9" s="44" t="s">
        <v>143</v>
      </c>
      <c r="B9" s="47">
        <v>0</v>
      </c>
      <c r="C9" s="48">
        <f>B9*'Единични разходи'!B4</f>
        <v>0</v>
      </c>
      <c r="D9" s="91" t="s">
        <v>260</v>
      </c>
    </row>
    <row r="10" spans="1:4" ht="31.5" customHeight="1" x14ac:dyDescent="0.25">
      <c r="A10" s="107" t="s">
        <v>144</v>
      </c>
      <c r="B10" s="108"/>
      <c r="C10" s="109"/>
      <c r="D10" s="80"/>
    </row>
    <row r="11" spans="1:4" ht="31.5" customHeight="1" x14ac:dyDescent="0.25">
      <c r="A11" s="44" t="s">
        <v>143</v>
      </c>
      <c r="B11" s="47">
        <v>0</v>
      </c>
      <c r="C11" s="48">
        <f>B11*'Единични разходи'!B4</f>
        <v>0</v>
      </c>
      <c r="D11" s="91" t="s">
        <v>261</v>
      </c>
    </row>
    <row r="12" spans="1:4" ht="15.75" customHeight="1" x14ac:dyDescent="0.25">
      <c r="A12" s="107" t="s">
        <v>145</v>
      </c>
      <c r="B12" s="108"/>
      <c r="C12" s="109"/>
      <c r="D12" s="80"/>
    </row>
    <row r="13" spans="1:4" ht="15.75" customHeight="1" x14ac:dyDescent="0.25">
      <c r="A13" s="44" t="s">
        <v>143</v>
      </c>
      <c r="B13" s="47">
        <v>0</v>
      </c>
      <c r="C13" s="48">
        <f>B13*'Единични разходи'!B4</f>
        <v>0</v>
      </c>
      <c r="D13" s="91" t="s">
        <v>262</v>
      </c>
    </row>
    <row r="14" spans="1:4" ht="45" customHeight="1" x14ac:dyDescent="0.25">
      <c r="A14" s="107" t="s">
        <v>146</v>
      </c>
      <c r="B14" s="108"/>
      <c r="C14" s="109"/>
      <c r="D14" s="80"/>
    </row>
    <row r="15" spans="1:4" ht="47.25" customHeight="1" x14ac:dyDescent="0.25">
      <c r="A15" s="44" t="s">
        <v>143</v>
      </c>
      <c r="B15" s="47">
        <v>0</v>
      </c>
      <c r="C15" s="48">
        <f>B15*'Единични разходи'!B4</f>
        <v>0</v>
      </c>
      <c r="D15" s="91" t="s">
        <v>264</v>
      </c>
    </row>
    <row r="16" spans="1:4" ht="30.75" customHeight="1" x14ac:dyDescent="0.25">
      <c r="A16" s="107" t="s">
        <v>147</v>
      </c>
      <c r="B16" s="108"/>
      <c r="C16" s="109"/>
      <c r="D16" s="80"/>
    </row>
    <row r="17" spans="1:4" ht="31.5" customHeight="1" x14ac:dyDescent="0.25">
      <c r="A17" s="44" t="s">
        <v>143</v>
      </c>
      <c r="B17" s="47">
        <v>0</v>
      </c>
      <c r="C17" s="48">
        <f>B17*'Единични разходи'!B4</f>
        <v>0</v>
      </c>
      <c r="D17" s="91" t="s">
        <v>265</v>
      </c>
    </row>
    <row r="18" spans="1:4" x14ac:dyDescent="0.25">
      <c r="A18" s="107" t="s">
        <v>148</v>
      </c>
      <c r="B18" s="108"/>
      <c r="C18" s="109"/>
      <c r="D18" s="80"/>
    </row>
    <row r="19" spans="1:4" ht="15.75" customHeight="1" x14ac:dyDescent="0.25">
      <c r="A19" s="44" t="s">
        <v>143</v>
      </c>
      <c r="B19" s="47">
        <v>0</v>
      </c>
      <c r="C19" s="48">
        <f>B19*'Единични разходи'!B4</f>
        <v>0</v>
      </c>
      <c r="D19" s="91" t="s">
        <v>266</v>
      </c>
    </row>
    <row r="20" spans="1:4" ht="15.75" customHeight="1" x14ac:dyDescent="0.25">
      <c r="A20" s="107" t="s">
        <v>149</v>
      </c>
      <c r="B20" s="108"/>
      <c r="C20" s="109"/>
      <c r="D20" s="80"/>
    </row>
    <row r="21" spans="1:4" ht="15.75" customHeight="1" x14ac:dyDescent="0.25">
      <c r="A21" s="44" t="s">
        <v>143</v>
      </c>
      <c r="B21" s="47">
        <v>0</v>
      </c>
      <c r="C21" s="48">
        <f>B21*'Единични разходи'!B4</f>
        <v>0</v>
      </c>
      <c r="D21" s="91" t="s">
        <v>151</v>
      </c>
    </row>
    <row r="22" spans="1:4" ht="31.5" customHeight="1" x14ac:dyDescent="0.25">
      <c r="A22" s="107" t="s">
        <v>150</v>
      </c>
      <c r="B22" s="108"/>
      <c r="C22" s="109"/>
      <c r="D22" s="80"/>
    </row>
    <row r="23" spans="1:4" ht="15.75" customHeight="1" x14ac:dyDescent="0.25">
      <c r="A23" s="44" t="s">
        <v>143</v>
      </c>
      <c r="B23" s="47">
        <v>0</v>
      </c>
      <c r="C23" s="48">
        <f>B23*'Единични разходи'!B4</f>
        <v>0</v>
      </c>
      <c r="D23" s="91" t="s">
        <v>267</v>
      </c>
    </row>
    <row r="24" spans="1:4" x14ac:dyDescent="0.25">
      <c r="D24" s="80"/>
    </row>
    <row r="25" spans="1:4" ht="15.75" customHeight="1" x14ac:dyDescent="0.25">
      <c r="A25" s="107" t="s">
        <v>171</v>
      </c>
      <c r="B25" s="108"/>
      <c r="C25" s="109"/>
      <c r="D25" s="64"/>
    </row>
    <row r="26" spans="1:4" ht="15.75" customHeight="1" x14ac:dyDescent="0.25">
      <c r="A26" s="107" t="s">
        <v>152</v>
      </c>
      <c r="B26" s="108"/>
      <c r="C26" s="109"/>
      <c r="D26" s="45"/>
    </row>
    <row r="27" spans="1:4" x14ac:dyDescent="0.25">
      <c r="A27" s="59"/>
      <c r="B27" s="46" t="s">
        <v>3</v>
      </c>
      <c r="C27" s="46" t="s">
        <v>4</v>
      </c>
      <c r="D27" s="50"/>
    </row>
    <row r="28" spans="1:4" ht="31.5" customHeight="1" x14ac:dyDescent="0.25">
      <c r="A28" s="62" t="s">
        <v>143</v>
      </c>
      <c r="B28" s="47">
        <v>0</v>
      </c>
      <c r="C28" s="48">
        <f>B28*'Единични разходи'!B4</f>
        <v>0</v>
      </c>
      <c r="D28" s="91" t="s">
        <v>159</v>
      </c>
    </row>
    <row r="29" spans="1:4" ht="31.5" customHeight="1" x14ac:dyDescent="0.25">
      <c r="A29" s="107" t="s">
        <v>153</v>
      </c>
      <c r="B29" s="108"/>
      <c r="C29" s="109"/>
      <c r="D29" s="45"/>
    </row>
    <row r="30" spans="1:4" ht="47.25" customHeight="1" x14ac:dyDescent="0.25">
      <c r="A30" s="44" t="s">
        <v>143</v>
      </c>
      <c r="B30" s="47">
        <v>0</v>
      </c>
      <c r="C30" s="48">
        <f>B30*'Единични разходи'!B4</f>
        <v>0</v>
      </c>
      <c r="D30" s="91" t="s">
        <v>158</v>
      </c>
    </row>
    <row r="31" spans="1:4" x14ac:dyDescent="0.25">
      <c r="A31" s="107" t="s">
        <v>154</v>
      </c>
      <c r="B31" s="108"/>
      <c r="C31" s="109"/>
      <c r="D31" s="45"/>
    </row>
    <row r="32" spans="1:4" ht="15.75" customHeight="1" x14ac:dyDescent="0.25">
      <c r="A32" s="44" t="s">
        <v>143</v>
      </c>
      <c r="B32" s="47">
        <v>0</v>
      </c>
      <c r="C32" s="48">
        <f>B32*'Единични разходи'!B4</f>
        <v>0</v>
      </c>
      <c r="D32" s="91" t="s">
        <v>160</v>
      </c>
    </row>
    <row r="33" spans="1:4" ht="31.5" customHeight="1" x14ac:dyDescent="0.25">
      <c r="A33" s="107" t="s">
        <v>155</v>
      </c>
      <c r="B33" s="108"/>
      <c r="C33" s="109"/>
      <c r="D33" s="45"/>
    </row>
    <row r="34" spans="1:4" ht="47.25" customHeight="1" x14ac:dyDescent="0.25">
      <c r="A34" s="44" t="s">
        <v>143</v>
      </c>
      <c r="B34" s="47">
        <v>0</v>
      </c>
      <c r="C34" s="48">
        <f>B34*'Единични разходи'!B4</f>
        <v>0</v>
      </c>
      <c r="D34" s="91" t="s">
        <v>161</v>
      </c>
    </row>
    <row r="35" spans="1:4" ht="15.75" customHeight="1" x14ac:dyDescent="0.25">
      <c r="A35" s="107" t="s">
        <v>156</v>
      </c>
      <c r="B35" s="108"/>
      <c r="C35" s="109"/>
      <c r="D35" s="45"/>
    </row>
    <row r="36" spans="1:4" ht="31.5" customHeight="1" x14ac:dyDescent="0.25">
      <c r="A36" s="44" t="s">
        <v>143</v>
      </c>
      <c r="B36" s="47">
        <v>0</v>
      </c>
      <c r="C36" s="48">
        <f>B36*'Единични разходи'!B4</f>
        <v>0</v>
      </c>
      <c r="D36" s="91" t="s">
        <v>162</v>
      </c>
    </row>
    <row r="37" spans="1:4" ht="30.75" customHeight="1" x14ac:dyDescent="0.25">
      <c r="A37" s="107" t="s">
        <v>157</v>
      </c>
      <c r="B37" s="108"/>
      <c r="C37" s="109"/>
      <c r="D37" s="45"/>
    </row>
    <row r="38" spans="1:4" ht="47.25" customHeight="1" x14ac:dyDescent="0.25">
      <c r="A38" s="62" t="s">
        <v>143</v>
      </c>
      <c r="B38" s="47">
        <v>0</v>
      </c>
      <c r="C38" s="48">
        <f>B38*'Единични разходи'!B4</f>
        <v>0</v>
      </c>
      <c r="D38" s="91" t="s">
        <v>163</v>
      </c>
    </row>
    <row r="39" spans="1:4" ht="15.75" customHeight="1" x14ac:dyDescent="0.25">
      <c r="A39" s="107" t="s">
        <v>172</v>
      </c>
      <c r="B39" s="108"/>
      <c r="C39" s="109"/>
      <c r="D39" s="64"/>
    </row>
    <row r="40" spans="1:4" ht="15.75" customHeight="1" x14ac:dyDescent="0.25">
      <c r="A40" s="107" t="s">
        <v>164</v>
      </c>
      <c r="B40" s="108"/>
      <c r="C40" s="109"/>
      <c r="D40" s="45"/>
    </row>
    <row r="41" spans="1:4" x14ac:dyDescent="0.25">
      <c r="A41" s="59"/>
      <c r="B41" s="46" t="s">
        <v>3</v>
      </c>
      <c r="C41" s="46" t="s">
        <v>4</v>
      </c>
      <c r="D41" s="50"/>
    </row>
    <row r="42" spans="1:4" ht="15.75" customHeight="1" x14ac:dyDescent="0.25">
      <c r="A42" s="62" t="s">
        <v>143</v>
      </c>
      <c r="B42" s="47">
        <v>0</v>
      </c>
      <c r="C42" s="48">
        <f>B42*'Единични разходи'!B4</f>
        <v>0</v>
      </c>
      <c r="D42" s="91" t="s">
        <v>268</v>
      </c>
    </row>
    <row r="43" spans="1:4" ht="31.5" customHeight="1" x14ac:dyDescent="0.25">
      <c r="A43" s="107" t="s">
        <v>165</v>
      </c>
      <c r="B43" s="108"/>
      <c r="C43" s="109"/>
      <c r="D43" s="45"/>
    </row>
    <row r="44" spans="1:4" ht="15.75" customHeight="1" x14ac:dyDescent="0.25">
      <c r="A44" s="44" t="s">
        <v>143</v>
      </c>
      <c r="B44" s="47">
        <v>0</v>
      </c>
      <c r="C44" s="48">
        <f>B44*'Единични разходи'!B4</f>
        <v>0</v>
      </c>
      <c r="D44" s="91" t="s">
        <v>268</v>
      </c>
    </row>
    <row r="45" spans="1:4" ht="15.75" customHeight="1" x14ac:dyDescent="0.25">
      <c r="A45" s="107" t="s">
        <v>166</v>
      </c>
      <c r="B45" s="108"/>
      <c r="C45" s="109"/>
      <c r="D45" s="45"/>
    </row>
    <row r="46" spans="1:4" ht="15.75" customHeight="1" x14ac:dyDescent="0.25">
      <c r="A46" s="44" t="s">
        <v>143</v>
      </c>
      <c r="B46" s="47">
        <v>0</v>
      </c>
      <c r="C46" s="48">
        <f>B46*'Единични разходи'!B4</f>
        <v>0</v>
      </c>
      <c r="D46" s="91" t="s">
        <v>268</v>
      </c>
    </row>
    <row r="47" spans="1:4" x14ac:dyDescent="0.25">
      <c r="A47" s="107" t="s">
        <v>168</v>
      </c>
      <c r="B47" s="108"/>
      <c r="C47" s="109"/>
      <c r="D47" s="45"/>
    </row>
    <row r="48" spans="1:4" ht="15.75" customHeight="1" x14ac:dyDescent="0.25">
      <c r="A48" s="44" t="s">
        <v>143</v>
      </c>
      <c r="B48" s="47">
        <v>0</v>
      </c>
      <c r="C48" s="48">
        <f>B48*'Единични разходи'!B4</f>
        <v>0</v>
      </c>
      <c r="D48" s="91" t="s">
        <v>268</v>
      </c>
    </row>
    <row r="49" spans="1:4" ht="15.75" customHeight="1" x14ac:dyDescent="0.25">
      <c r="A49" s="107" t="s">
        <v>167</v>
      </c>
      <c r="B49" s="108"/>
      <c r="C49" s="109"/>
      <c r="D49" s="45"/>
    </row>
    <row r="50" spans="1:4" ht="15.75" customHeight="1" x14ac:dyDescent="0.25">
      <c r="A50" s="44" t="s">
        <v>143</v>
      </c>
      <c r="B50" s="47">
        <v>0</v>
      </c>
      <c r="C50" s="48">
        <f>B50*'Единични разходи'!B4</f>
        <v>0</v>
      </c>
      <c r="D50" s="91" t="s">
        <v>268</v>
      </c>
    </row>
    <row r="51" spans="1:4" ht="31.5" customHeight="1" x14ac:dyDescent="0.25">
      <c r="A51" s="107" t="s">
        <v>173</v>
      </c>
      <c r="B51" s="108"/>
      <c r="C51" s="109"/>
      <c r="D51" s="45"/>
    </row>
    <row r="52" spans="1:4" x14ac:dyDescent="0.25">
      <c r="A52" s="59"/>
      <c r="B52" s="46" t="s">
        <v>3</v>
      </c>
      <c r="C52" s="46" t="s">
        <v>4</v>
      </c>
      <c r="D52" s="50"/>
    </row>
    <row r="53" spans="1:4" x14ac:dyDescent="0.25">
      <c r="A53" s="62" t="s">
        <v>143</v>
      </c>
      <c r="B53" s="47">
        <v>0</v>
      </c>
      <c r="C53" s="48">
        <f>B53*'Единични разходи'!B4</f>
        <v>0</v>
      </c>
      <c r="D53" s="92" t="s">
        <v>269</v>
      </c>
    </row>
    <row r="54" spans="1:4" ht="15.75" customHeight="1" x14ac:dyDescent="0.25">
      <c r="A54" s="107" t="s">
        <v>174</v>
      </c>
      <c r="B54" s="108"/>
      <c r="C54" s="109"/>
      <c r="D54" s="64"/>
    </row>
    <row r="55" spans="1:4" ht="32.25" customHeight="1" x14ac:dyDescent="0.25">
      <c r="A55" s="107" t="s">
        <v>169</v>
      </c>
      <c r="B55" s="108"/>
      <c r="C55" s="109"/>
      <c r="D55" s="45"/>
    </row>
    <row r="56" spans="1:4" x14ac:dyDescent="0.25">
      <c r="A56" s="59"/>
      <c r="B56" s="46" t="s">
        <v>3</v>
      </c>
      <c r="C56" s="46" t="s">
        <v>4</v>
      </c>
      <c r="D56" s="50"/>
    </row>
    <row r="57" spans="1:4" ht="15.75" customHeight="1" x14ac:dyDescent="0.25">
      <c r="A57" s="62" t="s">
        <v>143</v>
      </c>
      <c r="B57" s="47">
        <v>0</v>
      </c>
      <c r="C57" s="48">
        <f>B57*'Единични разходи'!B4</f>
        <v>0</v>
      </c>
      <c r="D57" s="91" t="s">
        <v>245</v>
      </c>
    </row>
    <row r="58" spans="1:4" x14ac:dyDescent="0.25">
      <c r="A58" s="60" t="s">
        <v>177</v>
      </c>
      <c r="B58" s="63"/>
      <c r="C58" s="61">
        <f>C7+C9+C11+C13+C15+C17+C19+C21+C23+C28+C30+C32+C34+C36+C38+C42+C44+C46+C48+C50+C53+C57</f>
        <v>0</v>
      </c>
      <c r="D58" s="50"/>
    </row>
    <row r="59" spans="1:4" ht="31.5" customHeight="1" x14ac:dyDescent="0.25">
      <c r="A59" s="89" t="s">
        <v>178</v>
      </c>
      <c r="B59" s="63"/>
      <c r="C59" s="61">
        <f>C58*40%</f>
        <v>0</v>
      </c>
      <c r="D59" s="65"/>
    </row>
    <row r="60" spans="1:4" x14ac:dyDescent="0.25">
      <c r="A60" s="65"/>
      <c r="B60" s="80"/>
      <c r="C60" s="80"/>
      <c r="D60" s="65"/>
    </row>
    <row r="61" spans="1:4" ht="51.75" customHeight="1" x14ac:dyDescent="0.25">
      <c r="A61" s="65" t="s">
        <v>272</v>
      </c>
      <c r="B61" s="80"/>
      <c r="C61" s="80"/>
      <c r="D61" s="65"/>
    </row>
    <row r="62" spans="1:4" s="90" customFormat="1" ht="25.5" customHeight="1" x14ac:dyDescent="0.25">
      <c r="A62" s="144" t="s">
        <v>271</v>
      </c>
      <c r="B62" s="145"/>
      <c r="C62" s="46" t="s">
        <v>4</v>
      </c>
    </row>
    <row r="63" spans="1:4" x14ac:dyDescent="0.25">
      <c r="A63" s="142" t="s">
        <v>240</v>
      </c>
      <c r="B63" s="143"/>
      <c r="C63" s="47"/>
      <c r="D63" s="94" t="s">
        <v>236</v>
      </c>
    </row>
    <row r="64" spans="1:4" ht="39" customHeight="1" x14ac:dyDescent="0.25">
      <c r="A64" s="142" t="s">
        <v>241</v>
      </c>
      <c r="B64" s="143"/>
      <c r="C64" s="47"/>
      <c r="D64" s="94" t="s">
        <v>237</v>
      </c>
    </row>
    <row r="65" spans="1:4" x14ac:dyDescent="0.25">
      <c r="A65" s="142" t="s">
        <v>243</v>
      </c>
      <c r="B65" s="143"/>
      <c r="C65" s="47"/>
      <c r="D65" s="94" t="s">
        <v>238</v>
      </c>
    </row>
    <row r="66" spans="1:4" x14ac:dyDescent="0.25">
      <c r="A66" s="142" t="s">
        <v>242</v>
      </c>
      <c r="B66" s="143"/>
      <c r="C66" s="47"/>
      <c r="D66" s="93" t="s">
        <v>244</v>
      </c>
    </row>
    <row r="67" spans="1:4" ht="37.5" customHeight="1" x14ac:dyDescent="0.25">
      <c r="A67" s="142" t="s">
        <v>246</v>
      </c>
      <c r="B67" s="143"/>
      <c r="C67" s="47"/>
      <c r="D67" s="93" t="s">
        <v>247</v>
      </c>
    </row>
    <row r="68" spans="1:4" ht="37.5" customHeight="1" x14ac:dyDescent="0.25">
      <c r="A68" s="142" t="s">
        <v>258</v>
      </c>
      <c r="B68" s="143"/>
      <c r="C68" s="47"/>
      <c r="D68" s="93" t="s">
        <v>263</v>
      </c>
    </row>
    <row r="69" spans="1:4" x14ac:dyDescent="0.25">
      <c r="A69" s="89" t="s">
        <v>248</v>
      </c>
      <c r="B69" s="63"/>
      <c r="C69" s="61">
        <f>SUM(C63:C68)</f>
        <v>0</v>
      </c>
      <c r="D69" s="80"/>
    </row>
    <row r="70" spans="1:4" x14ac:dyDescent="0.25">
      <c r="D70" s="80"/>
    </row>
    <row r="71" spans="1:4" x14ac:dyDescent="0.25">
      <c r="A71" s="95" t="s">
        <v>251</v>
      </c>
      <c r="B71" s="96"/>
      <c r="C71" s="97">
        <f>(C58+C59)*1.15+C69</f>
        <v>0</v>
      </c>
      <c r="D71" s="80"/>
    </row>
  </sheetData>
  <mergeCells count="34">
    <mergeCell ref="A68:B68"/>
    <mergeCell ref="A62:B62"/>
    <mergeCell ref="A63:B63"/>
    <mergeCell ref="A64:B64"/>
    <mergeCell ref="A65:B65"/>
    <mergeCell ref="A66:B66"/>
    <mergeCell ref="A67:B67"/>
    <mergeCell ref="A22:C22"/>
    <mergeCell ref="A3:C3"/>
    <mergeCell ref="A4:C4"/>
    <mergeCell ref="A5:C5"/>
    <mergeCell ref="A8:C8"/>
    <mergeCell ref="A10:C10"/>
    <mergeCell ref="A12:C12"/>
    <mergeCell ref="A14:C14"/>
    <mergeCell ref="A16:C16"/>
    <mergeCell ref="A18:C18"/>
    <mergeCell ref="A20:C20"/>
    <mergeCell ref="A47:C47"/>
    <mergeCell ref="A25:C25"/>
    <mergeCell ref="A26:C26"/>
    <mergeCell ref="A29:C29"/>
    <mergeCell ref="A31:C31"/>
    <mergeCell ref="A33:C33"/>
    <mergeCell ref="A35:C35"/>
    <mergeCell ref="A37:C37"/>
    <mergeCell ref="A39:C39"/>
    <mergeCell ref="A40:C40"/>
    <mergeCell ref="A43:C43"/>
    <mergeCell ref="A45:C45"/>
    <mergeCell ref="A49:C49"/>
    <mergeCell ref="A51:C51"/>
    <mergeCell ref="A54:C54"/>
    <mergeCell ref="A55:C5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6814D-6024-40CA-8CC7-B56AE0E8D745}">
  <dimension ref="A1:D71"/>
  <sheetViews>
    <sheetView topLeftCell="A45" zoomScaleNormal="100" workbookViewId="0">
      <selection activeCell="A61" sqref="A61"/>
    </sheetView>
  </sheetViews>
  <sheetFormatPr defaultColWidth="9" defaultRowHeight="15.75" x14ac:dyDescent="0.25"/>
  <cols>
    <col min="1" max="1" width="65.140625" style="45" customWidth="1"/>
    <col min="2" max="2" width="15.140625" style="45" customWidth="1"/>
    <col min="3" max="3" width="13.5703125" style="45" bestFit="1" customWidth="1"/>
    <col min="4" max="4" width="67.85546875" style="51" customWidth="1"/>
    <col min="5" max="16384" width="9" style="45"/>
  </cols>
  <sheetData>
    <row r="1" spans="1:4" x14ac:dyDescent="0.25">
      <c r="A1" s="98" t="s">
        <v>1</v>
      </c>
      <c r="B1" s="98"/>
      <c r="C1" s="98"/>
      <c r="D1" s="98"/>
    </row>
    <row r="2" spans="1:4" x14ac:dyDescent="0.25">
      <c r="A2" s="66"/>
      <c r="B2" s="66"/>
      <c r="C2" s="66"/>
      <c r="D2" s="66"/>
    </row>
    <row r="3" spans="1:4" x14ac:dyDescent="0.25">
      <c r="A3" s="110" t="s">
        <v>239</v>
      </c>
      <c r="B3" s="110"/>
      <c r="C3" s="110"/>
      <c r="D3" s="49" t="s">
        <v>5</v>
      </c>
    </row>
    <row r="4" spans="1:4" ht="32.25" customHeight="1" x14ac:dyDescent="0.25">
      <c r="A4" s="107" t="s">
        <v>170</v>
      </c>
      <c r="B4" s="108"/>
      <c r="C4" s="109"/>
      <c r="D4" s="49"/>
    </row>
    <row r="5" spans="1:4" x14ac:dyDescent="0.25">
      <c r="A5" s="107" t="s">
        <v>141</v>
      </c>
      <c r="B5" s="108"/>
      <c r="C5" s="109"/>
    </row>
    <row r="6" spans="1:4" x14ac:dyDescent="0.25">
      <c r="A6" s="59"/>
      <c r="B6" s="46" t="s">
        <v>3</v>
      </c>
      <c r="C6" s="46" t="s">
        <v>4</v>
      </c>
      <c r="D6" s="50"/>
    </row>
    <row r="7" spans="1:4" x14ac:dyDescent="0.25">
      <c r="A7" s="62" t="s">
        <v>143</v>
      </c>
      <c r="B7" s="47">
        <v>0</v>
      </c>
      <c r="C7" s="48">
        <f>'Единични разходи'!B4*B7</f>
        <v>0</v>
      </c>
      <c r="D7" s="91" t="s">
        <v>259</v>
      </c>
    </row>
    <row r="8" spans="1:4" ht="31.5" customHeight="1" x14ac:dyDescent="0.25">
      <c r="A8" s="107" t="s">
        <v>142</v>
      </c>
      <c r="B8" s="108"/>
      <c r="C8" s="109"/>
      <c r="D8" s="80"/>
    </row>
    <row r="9" spans="1:4" ht="31.5" x14ac:dyDescent="0.25">
      <c r="A9" s="44" t="s">
        <v>143</v>
      </c>
      <c r="B9" s="47">
        <v>0</v>
      </c>
      <c r="C9" s="48">
        <f>B9*'Единични разходи'!B4</f>
        <v>0</v>
      </c>
      <c r="D9" s="91" t="s">
        <v>260</v>
      </c>
    </row>
    <row r="10" spans="1:4" ht="31.5" customHeight="1" x14ac:dyDescent="0.25">
      <c r="A10" s="107" t="s">
        <v>144</v>
      </c>
      <c r="B10" s="108"/>
      <c r="C10" s="109"/>
      <c r="D10" s="80"/>
    </row>
    <row r="11" spans="1:4" ht="31.5" x14ac:dyDescent="0.25">
      <c r="A11" s="44" t="s">
        <v>143</v>
      </c>
      <c r="B11" s="47">
        <v>0</v>
      </c>
      <c r="C11" s="48">
        <f>B11*'Единични разходи'!B4</f>
        <v>0</v>
      </c>
      <c r="D11" s="91" t="s">
        <v>261</v>
      </c>
    </row>
    <row r="12" spans="1:4" x14ac:dyDescent="0.25">
      <c r="A12" s="107" t="s">
        <v>145</v>
      </c>
      <c r="B12" s="108"/>
      <c r="C12" s="109"/>
      <c r="D12" s="80"/>
    </row>
    <row r="13" spans="1:4" ht="31.5" x14ac:dyDescent="0.25">
      <c r="A13" s="44" t="s">
        <v>143</v>
      </c>
      <c r="B13" s="47">
        <v>0</v>
      </c>
      <c r="C13" s="48">
        <f>B13*'Единични разходи'!B4</f>
        <v>0</v>
      </c>
      <c r="D13" s="91" t="s">
        <v>262</v>
      </c>
    </row>
    <row r="14" spans="1:4" ht="45" customHeight="1" x14ac:dyDescent="0.25">
      <c r="A14" s="107" t="s">
        <v>146</v>
      </c>
      <c r="B14" s="108"/>
      <c r="C14" s="109"/>
      <c r="D14" s="80"/>
    </row>
    <row r="15" spans="1:4" ht="63" x14ac:dyDescent="0.25">
      <c r="A15" s="44" t="s">
        <v>143</v>
      </c>
      <c r="B15" s="47">
        <v>0</v>
      </c>
      <c r="C15" s="48">
        <f>B15*'Единични разходи'!B4</f>
        <v>0</v>
      </c>
      <c r="D15" s="91" t="s">
        <v>264</v>
      </c>
    </row>
    <row r="16" spans="1:4" ht="30.75" customHeight="1" x14ac:dyDescent="0.25">
      <c r="A16" s="107" t="s">
        <v>147</v>
      </c>
      <c r="B16" s="108"/>
      <c r="C16" s="109"/>
      <c r="D16" s="80"/>
    </row>
    <row r="17" spans="1:4" ht="31.5" x14ac:dyDescent="0.25">
      <c r="A17" s="44" t="s">
        <v>143</v>
      </c>
      <c r="B17" s="47">
        <v>0</v>
      </c>
      <c r="C17" s="48">
        <f>B17*'Единични разходи'!B4</f>
        <v>0</v>
      </c>
      <c r="D17" s="91" t="s">
        <v>265</v>
      </c>
    </row>
    <row r="18" spans="1:4" x14ac:dyDescent="0.25">
      <c r="A18" s="107" t="s">
        <v>148</v>
      </c>
      <c r="B18" s="108"/>
      <c r="C18" s="109"/>
      <c r="D18" s="80"/>
    </row>
    <row r="19" spans="1:4" x14ac:dyDescent="0.25">
      <c r="A19" s="44" t="s">
        <v>143</v>
      </c>
      <c r="B19" s="47">
        <v>0</v>
      </c>
      <c r="C19" s="48">
        <f>B19*'Единични разходи'!B4</f>
        <v>0</v>
      </c>
      <c r="D19" s="91" t="s">
        <v>266</v>
      </c>
    </row>
    <row r="20" spans="1:4" x14ac:dyDescent="0.25">
      <c r="A20" s="107" t="s">
        <v>149</v>
      </c>
      <c r="B20" s="108"/>
      <c r="C20" s="109"/>
      <c r="D20" s="80"/>
    </row>
    <row r="21" spans="1:4" ht="31.5" x14ac:dyDescent="0.25">
      <c r="A21" s="44" t="s">
        <v>143</v>
      </c>
      <c r="B21" s="47">
        <v>0</v>
      </c>
      <c r="C21" s="48">
        <f>B21*'Единични разходи'!B4</f>
        <v>0</v>
      </c>
      <c r="D21" s="91" t="s">
        <v>151</v>
      </c>
    </row>
    <row r="22" spans="1:4" ht="31.5" customHeight="1" x14ac:dyDescent="0.25">
      <c r="A22" s="107" t="s">
        <v>150</v>
      </c>
      <c r="B22" s="108"/>
      <c r="C22" s="109"/>
      <c r="D22" s="80"/>
    </row>
    <row r="23" spans="1:4" ht="31.5" x14ac:dyDescent="0.25">
      <c r="A23" s="44" t="s">
        <v>143</v>
      </c>
      <c r="B23" s="47">
        <v>0</v>
      </c>
      <c r="C23" s="48">
        <f>B23*'Единични разходи'!B4</f>
        <v>0</v>
      </c>
      <c r="D23" s="91" t="s">
        <v>267</v>
      </c>
    </row>
    <row r="24" spans="1:4" x14ac:dyDescent="0.25">
      <c r="D24" s="80"/>
    </row>
    <row r="25" spans="1:4" x14ac:dyDescent="0.25">
      <c r="A25" s="107" t="s">
        <v>171</v>
      </c>
      <c r="B25" s="108"/>
      <c r="C25" s="109"/>
      <c r="D25" s="64"/>
    </row>
    <row r="26" spans="1:4" x14ac:dyDescent="0.25">
      <c r="A26" s="107" t="s">
        <v>152</v>
      </c>
      <c r="B26" s="108"/>
      <c r="C26" s="109"/>
      <c r="D26" s="45"/>
    </row>
    <row r="27" spans="1:4" x14ac:dyDescent="0.25">
      <c r="A27" s="59"/>
      <c r="B27" s="46" t="s">
        <v>3</v>
      </c>
      <c r="C27" s="46" t="s">
        <v>4</v>
      </c>
      <c r="D27" s="50"/>
    </row>
    <row r="28" spans="1:4" ht="31.5" x14ac:dyDescent="0.25">
      <c r="A28" s="62" t="s">
        <v>143</v>
      </c>
      <c r="B28" s="47">
        <v>0</v>
      </c>
      <c r="C28" s="48">
        <f>B28*'Единични разходи'!B4</f>
        <v>0</v>
      </c>
      <c r="D28" s="91" t="s">
        <v>159</v>
      </c>
    </row>
    <row r="29" spans="1:4" ht="31.5" customHeight="1" x14ac:dyDescent="0.25">
      <c r="A29" s="107" t="s">
        <v>153</v>
      </c>
      <c r="B29" s="108"/>
      <c r="C29" s="109"/>
      <c r="D29" s="45"/>
    </row>
    <row r="30" spans="1:4" ht="63" x14ac:dyDescent="0.25">
      <c r="A30" s="44" t="s">
        <v>143</v>
      </c>
      <c r="B30" s="47">
        <v>0</v>
      </c>
      <c r="C30" s="48">
        <f>B30*'Единични разходи'!B4</f>
        <v>0</v>
      </c>
      <c r="D30" s="91" t="s">
        <v>158</v>
      </c>
    </row>
    <row r="31" spans="1:4" x14ac:dyDescent="0.25">
      <c r="A31" s="107" t="s">
        <v>154</v>
      </c>
      <c r="B31" s="108"/>
      <c r="C31" s="109"/>
      <c r="D31" s="45"/>
    </row>
    <row r="32" spans="1:4" ht="31.5" x14ac:dyDescent="0.25">
      <c r="A32" s="44" t="s">
        <v>143</v>
      </c>
      <c r="B32" s="47">
        <v>0</v>
      </c>
      <c r="C32" s="48">
        <f>B32*'Единични разходи'!B4</f>
        <v>0</v>
      </c>
      <c r="D32" s="91" t="s">
        <v>160</v>
      </c>
    </row>
    <row r="33" spans="1:4" ht="31.5" customHeight="1" x14ac:dyDescent="0.25">
      <c r="A33" s="107" t="s">
        <v>155</v>
      </c>
      <c r="B33" s="108"/>
      <c r="C33" s="109"/>
      <c r="D33" s="45"/>
    </row>
    <row r="34" spans="1:4" ht="47.25" x14ac:dyDescent="0.25">
      <c r="A34" s="44" t="s">
        <v>143</v>
      </c>
      <c r="B34" s="47">
        <v>0</v>
      </c>
      <c r="C34" s="48">
        <f>B34*'Единични разходи'!B4</f>
        <v>0</v>
      </c>
      <c r="D34" s="91" t="s">
        <v>161</v>
      </c>
    </row>
    <row r="35" spans="1:4" x14ac:dyDescent="0.25">
      <c r="A35" s="107" t="s">
        <v>156</v>
      </c>
      <c r="B35" s="108"/>
      <c r="C35" s="109"/>
      <c r="D35" s="45"/>
    </row>
    <row r="36" spans="1:4" ht="31.5" x14ac:dyDescent="0.25">
      <c r="A36" s="44" t="s">
        <v>143</v>
      </c>
      <c r="B36" s="47">
        <v>0</v>
      </c>
      <c r="C36" s="48">
        <f>B36*'Единични разходи'!B4</f>
        <v>0</v>
      </c>
      <c r="D36" s="91" t="s">
        <v>162</v>
      </c>
    </row>
    <row r="37" spans="1:4" ht="30.75" customHeight="1" x14ac:dyDescent="0.25">
      <c r="A37" s="107" t="s">
        <v>157</v>
      </c>
      <c r="B37" s="108"/>
      <c r="C37" s="109"/>
      <c r="D37" s="45"/>
    </row>
    <row r="38" spans="1:4" ht="47.25" x14ac:dyDescent="0.25">
      <c r="A38" s="62" t="s">
        <v>143</v>
      </c>
      <c r="B38" s="47">
        <v>0</v>
      </c>
      <c r="C38" s="48">
        <f>B38*'Единични разходи'!B4</f>
        <v>0</v>
      </c>
      <c r="D38" s="91" t="s">
        <v>163</v>
      </c>
    </row>
    <row r="39" spans="1:4" x14ac:dyDescent="0.25">
      <c r="A39" s="107" t="s">
        <v>172</v>
      </c>
      <c r="B39" s="108"/>
      <c r="C39" s="109"/>
      <c r="D39" s="64"/>
    </row>
    <row r="40" spans="1:4" x14ac:dyDescent="0.25">
      <c r="A40" s="107" t="s">
        <v>164</v>
      </c>
      <c r="B40" s="108"/>
      <c r="C40" s="109"/>
      <c r="D40" s="45"/>
    </row>
    <row r="41" spans="1:4" x14ac:dyDescent="0.25">
      <c r="A41" s="59"/>
      <c r="B41" s="46" t="s">
        <v>3</v>
      </c>
      <c r="C41" s="46" t="s">
        <v>4</v>
      </c>
      <c r="D41" s="50"/>
    </row>
    <row r="42" spans="1:4" x14ac:dyDescent="0.25">
      <c r="A42" s="62" t="s">
        <v>143</v>
      </c>
      <c r="B42" s="47">
        <v>0</v>
      </c>
      <c r="C42" s="48">
        <f>B42*'Единични разходи'!B4</f>
        <v>0</v>
      </c>
      <c r="D42" s="91" t="s">
        <v>268</v>
      </c>
    </row>
    <row r="43" spans="1:4" ht="31.5" customHeight="1" x14ac:dyDescent="0.25">
      <c r="A43" s="107" t="s">
        <v>165</v>
      </c>
      <c r="B43" s="108"/>
      <c r="C43" s="109"/>
      <c r="D43" s="45"/>
    </row>
    <row r="44" spans="1:4" x14ac:dyDescent="0.25">
      <c r="A44" s="44" t="s">
        <v>143</v>
      </c>
      <c r="B44" s="47">
        <v>0</v>
      </c>
      <c r="C44" s="48">
        <f>B44*'Единични разходи'!B4</f>
        <v>0</v>
      </c>
      <c r="D44" s="91" t="s">
        <v>268</v>
      </c>
    </row>
    <row r="45" spans="1:4" x14ac:dyDescent="0.25">
      <c r="A45" s="107" t="s">
        <v>166</v>
      </c>
      <c r="B45" s="108"/>
      <c r="C45" s="109"/>
      <c r="D45" s="45"/>
    </row>
    <row r="46" spans="1:4" x14ac:dyDescent="0.25">
      <c r="A46" s="44" t="s">
        <v>143</v>
      </c>
      <c r="B46" s="47">
        <v>0</v>
      </c>
      <c r="C46" s="48">
        <f>B46*'Единични разходи'!B4</f>
        <v>0</v>
      </c>
      <c r="D46" s="91" t="s">
        <v>268</v>
      </c>
    </row>
    <row r="47" spans="1:4" x14ac:dyDescent="0.25">
      <c r="A47" s="107" t="s">
        <v>168</v>
      </c>
      <c r="B47" s="108"/>
      <c r="C47" s="109"/>
      <c r="D47" s="45"/>
    </row>
    <row r="48" spans="1:4" x14ac:dyDescent="0.25">
      <c r="A48" s="44" t="s">
        <v>143</v>
      </c>
      <c r="B48" s="47">
        <v>0</v>
      </c>
      <c r="C48" s="48">
        <f>B48*'Единични разходи'!B4</f>
        <v>0</v>
      </c>
      <c r="D48" s="91" t="s">
        <v>268</v>
      </c>
    </row>
    <row r="49" spans="1:4" x14ac:dyDescent="0.25">
      <c r="A49" s="107" t="s">
        <v>167</v>
      </c>
      <c r="B49" s="108"/>
      <c r="C49" s="109"/>
      <c r="D49" s="45"/>
    </row>
    <row r="50" spans="1:4" x14ac:dyDescent="0.25">
      <c r="A50" s="44" t="s">
        <v>143</v>
      </c>
      <c r="B50" s="47">
        <v>0</v>
      </c>
      <c r="C50" s="48">
        <f>B50*'Единични разходи'!B4</f>
        <v>0</v>
      </c>
      <c r="D50" s="91" t="s">
        <v>268</v>
      </c>
    </row>
    <row r="51" spans="1:4" ht="31.5" customHeight="1" x14ac:dyDescent="0.25">
      <c r="A51" s="107" t="s">
        <v>173</v>
      </c>
      <c r="B51" s="108"/>
      <c r="C51" s="109"/>
      <c r="D51" s="45"/>
    </row>
    <row r="52" spans="1:4" x14ac:dyDescent="0.25">
      <c r="A52" s="59"/>
      <c r="B52" s="46" t="s">
        <v>3</v>
      </c>
      <c r="C52" s="46" t="s">
        <v>4</v>
      </c>
      <c r="D52" s="50"/>
    </row>
    <row r="53" spans="1:4" x14ac:dyDescent="0.25">
      <c r="A53" s="62" t="s">
        <v>143</v>
      </c>
      <c r="B53" s="47">
        <v>0</v>
      </c>
      <c r="C53" s="48">
        <f>B53*'Единични разходи'!B4</f>
        <v>0</v>
      </c>
      <c r="D53" s="92" t="s">
        <v>269</v>
      </c>
    </row>
    <row r="54" spans="1:4" x14ac:dyDescent="0.25">
      <c r="A54" s="107" t="s">
        <v>174</v>
      </c>
      <c r="B54" s="108"/>
      <c r="C54" s="109"/>
      <c r="D54" s="64"/>
    </row>
    <row r="55" spans="1:4" ht="32.25" customHeight="1" x14ac:dyDescent="0.25">
      <c r="A55" s="107" t="s">
        <v>169</v>
      </c>
      <c r="B55" s="108"/>
      <c r="C55" s="109"/>
      <c r="D55" s="45"/>
    </row>
    <row r="56" spans="1:4" x14ac:dyDescent="0.25">
      <c r="A56" s="59"/>
      <c r="B56" s="46" t="s">
        <v>3</v>
      </c>
      <c r="C56" s="46" t="s">
        <v>4</v>
      </c>
      <c r="D56" s="50"/>
    </row>
    <row r="57" spans="1:4" x14ac:dyDescent="0.25">
      <c r="A57" s="62" t="s">
        <v>143</v>
      </c>
      <c r="B57" s="47">
        <v>0</v>
      </c>
      <c r="C57" s="48">
        <f>B57*'Единични разходи'!B4</f>
        <v>0</v>
      </c>
      <c r="D57" s="91" t="s">
        <v>245</v>
      </c>
    </row>
    <row r="58" spans="1:4" x14ac:dyDescent="0.25">
      <c r="A58" s="60" t="s">
        <v>177</v>
      </c>
      <c r="B58" s="63"/>
      <c r="C58" s="61">
        <f>C7+C9+C11+C13+C15+C17+C19+C21+C23+C28+C30+C32+C34+C36+C38+C42+C44+C46+C48+C50+C53+C57</f>
        <v>0</v>
      </c>
      <c r="D58" s="50"/>
    </row>
    <row r="59" spans="1:4" ht="31.5" x14ac:dyDescent="0.25">
      <c r="A59" s="89" t="s">
        <v>178</v>
      </c>
      <c r="B59" s="63"/>
      <c r="C59" s="61">
        <f>C58*40%</f>
        <v>0</v>
      </c>
      <c r="D59" s="65"/>
    </row>
    <row r="60" spans="1:4" x14ac:dyDescent="0.25">
      <c r="A60" s="65"/>
      <c r="B60" s="51"/>
      <c r="C60" s="51"/>
      <c r="D60" s="65"/>
    </row>
    <row r="61" spans="1:4" ht="47.25" x14ac:dyDescent="0.25">
      <c r="A61" s="65" t="s">
        <v>272</v>
      </c>
      <c r="B61" s="51"/>
      <c r="C61" s="51"/>
      <c r="D61" s="65"/>
    </row>
    <row r="62" spans="1:4" s="90" customFormat="1" ht="15.75" customHeight="1" x14ac:dyDescent="0.25">
      <c r="A62" s="144" t="s">
        <v>271</v>
      </c>
      <c r="B62" s="145"/>
      <c r="C62" s="46" t="s">
        <v>4</v>
      </c>
    </row>
    <row r="63" spans="1:4" x14ac:dyDescent="0.25">
      <c r="A63" s="142" t="s">
        <v>240</v>
      </c>
      <c r="B63" s="143"/>
      <c r="C63" s="47"/>
      <c r="D63" s="94" t="s">
        <v>236</v>
      </c>
    </row>
    <row r="64" spans="1:4" ht="39" customHeight="1" x14ac:dyDescent="0.25">
      <c r="A64" s="142" t="s">
        <v>241</v>
      </c>
      <c r="B64" s="143"/>
      <c r="C64" s="47"/>
      <c r="D64" s="94" t="s">
        <v>237</v>
      </c>
    </row>
    <row r="65" spans="1:4" x14ac:dyDescent="0.25">
      <c r="A65" s="142" t="s">
        <v>243</v>
      </c>
      <c r="B65" s="143"/>
      <c r="C65" s="47"/>
      <c r="D65" s="94" t="s">
        <v>238</v>
      </c>
    </row>
    <row r="66" spans="1:4" x14ac:dyDescent="0.25">
      <c r="A66" s="142" t="s">
        <v>242</v>
      </c>
      <c r="B66" s="143"/>
      <c r="C66" s="47"/>
      <c r="D66" s="93" t="s">
        <v>244</v>
      </c>
    </row>
    <row r="67" spans="1:4" ht="37.5" customHeight="1" x14ac:dyDescent="0.25">
      <c r="A67" s="142" t="s">
        <v>246</v>
      </c>
      <c r="B67" s="143"/>
      <c r="C67" s="47"/>
      <c r="D67" s="93" t="s">
        <v>247</v>
      </c>
    </row>
    <row r="68" spans="1:4" ht="37.5" customHeight="1" x14ac:dyDescent="0.25">
      <c r="A68" s="142" t="s">
        <v>258</v>
      </c>
      <c r="B68" s="143"/>
      <c r="C68" s="47"/>
      <c r="D68" s="93" t="s">
        <v>263</v>
      </c>
    </row>
    <row r="69" spans="1:4" x14ac:dyDescent="0.25">
      <c r="A69" s="89" t="s">
        <v>248</v>
      </c>
      <c r="B69" s="63"/>
      <c r="C69" s="61">
        <f>SUM(C63:C68)</f>
        <v>0</v>
      </c>
    </row>
    <row r="71" spans="1:4" x14ac:dyDescent="0.25">
      <c r="A71" s="95" t="s">
        <v>252</v>
      </c>
      <c r="B71" s="96"/>
      <c r="C71" s="97">
        <f>(C58+C59)*1.15+C69</f>
        <v>0</v>
      </c>
    </row>
  </sheetData>
  <mergeCells count="34">
    <mergeCell ref="A68:B68"/>
    <mergeCell ref="A62:B62"/>
    <mergeCell ref="A63:B63"/>
    <mergeCell ref="A64:B64"/>
    <mergeCell ref="A65:B65"/>
    <mergeCell ref="A66:B66"/>
    <mergeCell ref="A67:B67"/>
    <mergeCell ref="A12:C12"/>
    <mergeCell ref="A3:C3"/>
    <mergeCell ref="A4:C4"/>
    <mergeCell ref="A5:C5"/>
    <mergeCell ref="A8:C8"/>
    <mergeCell ref="A10:C10"/>
    <mergeCell ref="A37:C37"/>
    <mergeCell ref="A14:C14"/>
    <mergeCell ref="A16:C16"/>
    <mergeCell ref="A18:C18"/>
    <mergeCell ref="A20:C20"/>
    <mergeCell ref="A22:C22"/>
    <mergeCell ref="A25:C25"/>
    <mergeCell ref="A26:C26"/>
    <mergeCell ref="A29:C29"/>
    <mergeCell ref="A31:C31"/>
    <mergeCell ref="A33:C33"/>
    <mergeCell ref="A35:C35"/>
    <mergeCell ref="A51:C51"/>
    <mergeCell ref="A54:C54"/>
    <mergeCell ref="A55:C55"/>
    <mergeCell ref="A39:C39"/>
    <mergeCell ref="A40:C40"/>
    <mergeCell ref="A43:C43"/>
    <mergeCell ref="A45:C45"/>
    <mergeCell ref="A47:C47"/>
    <mergeCell ref="A49:C4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B20B1-8F46-4DFD-AB32-B8555A87E5E3}">
  <dimension ref="A2:B20"/>
  <sheetViews>
    <sheetView tabSelected="1" workbookViewId="0">
      <selection activeCell="I5" sqref="I5"/>
    </sheetView>
  </sheetViews>
  <sheetFormatPr defaultRowHeight="15" x14ac:dyDescent="0.25"/>
  <cols>
    <col min="1" max="1" width="68.7109375" customWidth="1"/>
    <col min="2" max="2" width="19.85546875" customWidth="1"/>
  </cols>
  <sheetData>
    <row r="2" spans="1:2" ht="15.75" x14ac:dyDescent="0.25">
      <c r="A2" s="111" t="s">
        <v>253</v>
      </c>
      <c r="B2" s="111"/>
    </row>
    <row r="3" spans="1:2" ht="31.5" x14ac:dyDescent="0.25">
      <c r="A3" s="104" t="s">
        <v>270</v>
      </c>
      <c r="B3" s="99"/>
    </row>
    <row r="4" spans="1:2" ht="15.75" x14ac:dyDescent="0.25">
      <c r="A4" s="146" t="s">
        <v>273</v>
      </c>
      <c r="B4" s="100">
        <f>SUM(B5:B8)</f>
        <v>0</v>
      </c>
    </row>
    <row r="5" spans="1:2" ht="15.75" x14ac:dyDescent="0.25">
      <c r="A5" s="148" t="s">
        <v>254</v>
      </c>
      <c r="B5" s="102">
        <f>'РП 1'!C71*35.29%</f>
        <v>0</v>
      </c>
    </row>
    <row r="6" spans="1:2" ht="15.75" x14ac:dyDescent="0.25">
      <c r="A6" s="149" t="s">
        <v>274</v>
      </c>
      <c r="B6" s="102">
        <f>'РП 2'!C71*35.29%</f>
        <v>0</v>
      </c>
    </row>
    <row r="7" spans="1:2" ht="15.75" x14ac:dyDescent="0.25">
      <c r="A7" s="149" t="s">
        <v>275</v>
      </c>
      <c r="B7" s="102">
        <f>'РП 3'!C71*35.29%</f>
        <v>0</v>
      </c>
    </row>
    <row r="8" spans="1:2" ht="15.75" x14ac:dyDescent="0.25">
      <c r="A8" s="149" t="s">
        <v>276</v>
      </c>
      <c r="B8" s="102">
        <f>'РП 4'!C71*35.29%</f>
        <v>0</v>
      </c>
    </row>
    <row r="9" spans="1:2" ht="31.5" x14ac:dyDescent="0.25">
      <c r="A9" s="150" t="s">
        <v>277</v>
      </c>
      <c r="B9" s="100">
        <f>SUM(B10:B13)</f>
        <v>0</v>
      </c>
    </row>
    <row r="10" spans="1:2" ht="15.75" x14ac:dyDescent="0.25">
      <c r="A10" s="147" t="s">
        <v>278</v>
      </c>
      <c r="B10" s="102">
        <f>'РП 1'!C71*64.71%</f>
        <v>0</v>
      </c>
    </row>
    <row r="11" spans="1:2" ht="15.75" x14ac:dyDescent="0.25">
      <c r="A11" s="147" t="s">
        <v>255</v>
      </c>
      <c r="B11" s="102">
        <f>'РП 2'!C71*64.71%</f>
        <v>0</v>
      </c>
    </row>
    <row r="12" spans="1:2" ht="15.75" x14ac:dyDescent="0.25">
      <c r="A12" s="147" t="s">
        <v>279</v>
      </c>
      <c r="B12" s="102">
        <f>'РП 3'!C71*64.71%</f>
        <v>0</v>
      </c>
    </row>
    <row r="13" spans="1:2" ht="15.75" x14ac:dyDescent="0.25">
      <c r="A13" s="147" t="s">
        <v>280</v>
      </c>
      <c r="B13" s="102">
        <f>'РП 4'!C71*64.71%</f>
        <v>0</v>
      </c>
    </row>
    <row r="14" spans="1:2" ht="15.75" x14ac:dyDescent="0.25">
      <c r="A14" s="101" t="s">
        <v>256</v>
      </c>
      <c r="B14" s="103">
        <f>B4+B9</f>
        <v>0</v>
      </c>
    </row>
    <row r="16" spans="1:2" x14ac:dyDescent="0.25">
      <c r="A16" s="112" t="s">
        <v>257</v>
      </c>
      <c r="B16" s="112"/>
    </row>
    <row r="17" spans="1:2" x14ac:dyDescent="0.25">
      <c r="A17" s="112"/>
      <c r="B17" s="112"/>
    </row>
    <row r="18" spans="1:2" x14ac:dyDescent="0.25">
      <c r="A18" s="112"/>
      <c r="B18" s="112"/>
    </row>
    <row r="19" spans="1:2" x14ac:dyDescent="0.25">
      <c r="A19" s="112"/>
      <c r="B19" s="112"/>
    </row>
    <row r="20" spans="1:2" x14ac:dyDescent="0.25">
      <c r="A20" s="112"/>
      <c r="B20" s="112"/>
    </row>
  </sheetData>
  <mergeCells count="2">
    <mergeCell ref="A2:B2"/>
    <mergeCell ref="A16:B2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5"/>
  <sheetViews>
    <sheetView topLeftCell="A19" workbookViewId="0">
      <selection activeCell="L37" sqref="L37"/>
    </sheetView>
  </sheetViews>
  <sheetFormatPr defaultColWidth="9" defaultRowHeight="15" x14ac:dyDescent="0.25"/>
  <cols>
    <col min="1" max="1" width="3.5703125" customWidth="1"/>
    <col min="2" max="2" width="14.28515625" customWidth="1"/>
    <col min="3" max="3" width="38" customWidth="1"/>
    <col min="4" max="4" width="33.85546875" customWidth="1"/>
    <col min="5" max="5" width="25.42578125" customWidth="1"/>
    <col min="6" max="6" width="16.140625" customWidth="1"/>
    <col min="10" max="10" width="10.85546875" customWidth="1"/>
    <col min="11" max="11" width="12.42578125" customWidth="1"/>
    <col min="12" max="12" width="11.5703125" customWidth="1"/>
  </cols>
  <sheetData>
    <row r="1" spans="1:12" ht="30.75" customHeight="1" x14ac:dyDescent="0.25">
      <c r="A1" s="119" t="s">
        <v>6</v>
      </c>
      <c r="B1" s="119"/>
      <c r="C1" s="119"/>
      <c r="D1" s="119"/>
      <c r="E1" s="119"/>
      <c r="J1" s="120" t="s">
        <v>7</v>
      </c>
      <c r="K1" s="121"/>
      <c r="L1" s="122"/>
    </row>
    <row r="2" spans="1:12" x14ac:dyDescent="0.25">
      <c r="J2" s="4" t="s">
        <v>8</v>
      </c>
      <c r="K2" s="4" t="s">
        <v>9</v>
      </c>
      <c r="L2" s="4" t="s">
        <v>10</v>
      </c>
    </row>
    <row r="3" spans="1:12" x14ac:dyDescent="0.25">
      <c r="A3" s="37" t="s">
        <v>11</v>
      </c>
      <c r="B3" s="114" t="s">
        <v>12</v>
      </c>
      <c r="C3" s="115"/>
      <c r="D3" s="115"/>
      <c r="E3" s="115"/>
      <c r="F3" s="115"/>
      <c r="G3" s="116"/>
      <c r="J3" s="4"/>
      <c r="K3" s="4"/>
      <c r="L3" s="4"/>
    </row>
    <row r="4" spans="1:12" ht="51.75" x14ac:dyDescent="0.25">
      <c r="A4" s="15" t="s">
        <v>13</v>
      </c>
      <c r="B4" s="15" t="s">
        <v>14</v>
      </c>
      <c r="C4" s="29" t="s">
        <v>15</v>
      </c>
      <c r="D4" s="29" t="s">
        <v>16</v>
      </c>
      <c r="E4" s="15" t="s">
        <v>17</v>
      </c>
      <c r="F4" s="38" t="s">
        <v>18</v>
      </c>
      <c r="G4" s="15" t="s">
        <v>19</v>
      </c>
    </row>
    <row r="5" spans="1:12" x14ac:dyDescent="0.25">
      <c r="A5" s="19">
        <v>1</v>
      </c>
      <c r="B5" s="19"/>
      <c r="C5" s="39"/>
      <c r="D5" s="19"/>
      <c r="E5" s="19"/>
      <c r="F5" s="20"/>
      <c r="G5" s="20"/>
    </row>
    <row r="6" spans="1:12" x14ac:dyDescent="0.25">
      <c r="A6" s="19">
        <v>2</v>
      </c>
      <c r="B6" s="19"/>
      <c r="C6" s="19"/>
      <c r="D6" s="19"/>
      <c r="E6" s="19"/>
      <c r="F6" s="20"/>
      <c r="G6" s="20"/>
    </row>
    <row r="7" spans="1:12" x14ac:dyDescent="0.25">
      <c r="A7" s="19">
        <v>3</v>
      </c>
      <c r="B7" s="19"/>
      <c r="C7" s="19"/>
      <c r="D7" s="19"/>
      <c r="E7" s="19"/>
      <c r="F7" s="20"/>
      <c r="G7" s="20"/>
    </row>
    <row r="8" spans="1:12" x14ac:dyDescent="0.25">
      <c r="A8" s="19">
        <v>4</v>
      </c>
      <c r="B8" s="19"/>
      <c r="C8" s="19"/>
      <c r="D8" s="39"/>
      <c r="E8" s="19"/>
      <c r="F8" s="20"/>
      <c r="G8" s="20"/>
    </row>
    <row r="9" spans="1:12" x14ac:dyDescent="0.25">
      <c r="A9" s="19">
        <v>5</v>
      </c>
      <c r="B9" s="19"/>
      <c r="C9" s="39"/>
      <c r="D9" s="19"/>
      <c r="E9" s="19"/>
      <c r="F9" s="20"/>
      <c r="G9" s="20"/>
    </row>
    <row r="10" spans="1:12" x14ac:dyDescent="0.25">
      <c r="A10" s="19">
        <v>6</v>
      </c>
      <c r="B10" s="19"/>
      <c r="C10" s="19"/>
      <c r="D10" s="39"/>
      <c r="E10" s="19"/>
      <c r="F10" s="20"/>
      <c r="G10" s="20"/>
    </row>
    <row r="11" spans="1:12" x14ac:dyDescent="0.25">
      <c r="A11" s="19">
        <v>7</v>
      </c>
      <c r="B11" s="19"/>
      <c r="C11" s="19"/>
      <c r="D11" s="39"/>
      <c r="E11" s="19"/>
      <c r="F11" s="20"/>
      <c r="G11" s="20"/>
    </row>
    <row r="12" spans="1:12" x14ac:dyDescent="0.25">
      <c r="A12" s="19">
        <v>8</v>
      </c>
      <c r="B12" s="19"/>
      <c r="C12" s="39"/>
      <c r="D12" s="39"/>
      <c r="E12" s="19"/>
      <c r="F12" s="20"/>
      <c r="G12" s="20"/>
    </row>
    <row r="13" spans="1:12" x14ac:dyDescent="0.25">
      <c r="A13" s="19">
        <v>9</v>
      </c>
      <c r="B13" s="19"/>
      <c r="C13" s="39"/>
      <c r="D13" s="19"/>
      <c r="E13" s="19"/>
      <c r="F13" s="20"/>
      <c r="G13" s="20"/>
    </row>
    <row r="14" spans="1:12" x14ac:dyDescent="0.25">
      <c r="A14" s="19">
        <v>10</v>
      </c>
      <c r="B14" s="19"/>
      <c r="C14" s="39"/>
      <c r="D14" s="39"/>
      <c r="E14" s="19"/>
      <c r="F14" s="20"/>
      <c r="G14" s="20"/>
    </row>
    <row r="15" spans="1:12" x14ac:dyDescent="0.25">
      <c r="A15" s="113" t="s">
        <v>20</v>
      </c>
      <c r="B15" s="113"/>
      <c r="C15" s="113"/>
      <c r="D15" s="113"/>
      <c r="E15" s="113"/>
      <c r="F15" s="113"/>
      <c r="G15" s="21">
        <f>SUM(G5:G14)</f>
        <v>0</v>
      </c>
    </row>
    <row r="16" spans="1:12" x14ac:dyDescent="0.25">
      <c r="A16" s="37" t="s">
        <v>21</v>
      </c>
      <c r="B16" s="114" t="s">
        <v>22</v>
      </c>
      <c r="C16" s="115"/>
      <c r="D16" s="115"/>
      <c r="E16" s="115"/>
      <c r="F16" s="115"/>
      <c r="G16" s="116"/>
    </row>
    <row r="17" spans="1:7" ht="51.75" x14ac:dyDescent="0.25">
      <c r="A17" s="15" t="s">
        <v>13</v>
      </c>
      <c r="B17" s="16" t="s">
        <v>23</v>
      </c>
      <c r="C17" s="29" t="s">
        <v>15</v>
      </c>
      <c r="D17" s="29" t="s">
        <v>24</v>
      </c>
      <c r="E17" s="15" t="s">
        <v>17</v>
      </c>
      <c r="F17" s="38" t="s">
        <v>18</v>
      </c>
      <c r="G17" s="15" t="s">
        <v>19</v>
      </c>
    </row>
    <row r="18" spans="1:7" x14ac:dyDescent="0.25">
      <c r="A18" s="19">
        <v>1</v>
      </c>
      <c r="B18" s="19"/>
      <c r="C18" s="39"/>
      <c r="D18" s="19"/>
      <c r="E18" s="19"/>
      <c r="F18" s="20"/>
      <c r="G18" s="20"/>
    </row>
    <row r="19" spans="1:7" x14ac:dyDescent="0.25">
      <c r="A19" s="19">
        <v>2</v>
      </c>
      <c r="B19" s="19"/>
      <c r="C19" s="19"/>
      <c r="D19" s="19"/>
      <c r="E19" s="19"/>
      <c r="F19" s="20"/>
      <c r="G19" s="20"/>
    </row>
    <row r="20" spans="1:7" x14ac:dyDescent="0.25">
      <c r="A20" s="19">
        <v>3</v>
      </c>
      <c r="B20" s="19"/>
      <c r="C20" s="19"/>
      <c r="D20" s="19"/>
      <c r="E20" s="19"/>
      <c r="F20" s="20"/>
      <c r="G20" s="20"/>
    </row>
    <row r="21" spans="1:7" x14ac:dyDescent="0.25">
      <c r="A21" s="19">
        <v>4</v>
      </c>
      <c r="B21" s="19"/>
      <c r="C21" s="19"/>
      <c r="D21" s="39"/>
      <c r="E21" s="19"/>
      <c r="F21" s="20"/>
      <c r="G21" s="20"/>
    </row>
    <row r="22" spans="1:7" x14ac:dyDescent="0.25">
      <c r="A22" s="19">
        <v>5</v>
      </c>
      <c r="B22" s="19"/>
      <c r="C22" s="39"/>
      <c r="D22" s="19"/>
      <c r="E22" s="19"/>
      <c r="F22" s="20"/>
      <c r="G22" s="20"/>
    </row>
    <row r="23" spans="1:7" x14ac:dyDescent="0.25">
      <c r="A23" s="19">
        <v>6</v>
      </c>
      <c r="B23" s="19"/>
      <c r="C23" s="19"/>
      <c r="D23" s="39"/>
      <c r="E23" s="19"/>
      <c r="F23" s="20"/>
      <c r="G23" s="20"/>
    </row>
    <row r="24" spans="1:7" x14ac:dyDescent="0.25">
      <c r="A24" s="19">
        <v>7</v>
      </c>
      <c r="B24" s="19"/>
      <c r="C24" s="19"/>
      <c r="D24" s="39"/>
      <c r="E24" s="19"/>
      <c r="F24" s="20"/>
      <c r="G24" s="20"/>
    </row>
    <row r="25" spans="1:7" x14ac:dyDescent="0.25">
      <c r="A25" s="19">
        <v>8</v>
      </c>
      <c r="B25" s="19"/>
      <c r="C25" s="39"/>
      <c r="D25" s="39"/>
      <c r="E25" s="19"/>
      <c r="F25" s="20"/>
      <c r="G25" s="20"/>
    </row>
    <row r="26" spans="1:7" x14ac:dyDescent="0.25">
      <c r="A26" s="19">
        <v>9</v>
      </c>
      <c r="B26" s="19"/>
      <c r="C26" s="39"/>
      <c r="D26" s="19"/>
      <c r="E26" s="19"/>
      <c r="F26" s="20"/>
      <c r="G26" s="20"/>
    </row>
    <row r="27" spans="1:7" x14ac:dyDescent="0.25">
      <c r="A27" s="19">
        <v>10</v>
      </c>
      <c r="B27" s="19"/>
      <c r="C27" s="39"/>
      <c r="D27" s="39"/>
      <c r="E27" s="19"/>
      <c r="F27" s="20"/>
      <c r="G27" s="20"/>
    </row>
    <row r="28" spans="1:7" x14ac:dyDescent="0.25">
      <c r="A28" s="113" t="s">
        <v>25</v>
      </c>
      <c r="B28" s="113"/>
      <c r="C28" s="113"/>
      <c r="D28" s="113"/>
      <c r="E28" s="113"/>
      <c r="F28" s="113"/>
      <c r="G28" s="21">
        <f>SUM(G18:G27)</f>
        <v>0</v>
      </c>
    </row>
    <row r="29" spans="1:7" x14ac:dyDescent="0.25">
      <c r="A29" s="37" t="s">
        <v>26</v>
      </c>
      <c r="B29" s="114" t="s">
        <v>27</v>
      </c>
      <c r="C29" s="115"/>
      <c r="D29" s="115"/>
      <c r="E29" s="115"/>
      <c r="F29" s="115"/>
      <c r="G29" s="116"/>
    </row>
    <row r="30" spans="1:7" ht="51.75" x14ac:dyDescent="0.25">
      <c r="A30" s="15" t="s">
        <v>13</v>
      </c>
      <c r="B30" s="16" t="s">
        <v>28</v>
      </c>
      <c r="C30" s="29" t="s">
        <v>15</v>
      </c>
      <c r="D30" s="29" t="s">
        <v>24</v>
      </c>
      <c r="E30" s="15" t="s">
        <v>17</v>
      </c>
      <c r="F30" s="38" t="s">
        <v>18</v>
      </c>
      <c r="G30" s="15" t="s">
        <v>19</v>
      </c>
    </row>
    <row r="31" spans="1:7" x14ac:dyDescent="0.25">
      <c r="A31" s="19">
        <v>1</v>
      </c>
      <c r="B31" s="19"/>
      <c r="C31" s="39"/>
      <c r="D31" s="19"/>
      <c r="E31" s="19"/>
      <c r="F31" s="20"/>
      <c r="G31" s="20"/>
    </row>
    <row r="32" spans="1:7" x14ac:dyDescent="0.25">
      <c r="A32" s="19">
        <v>2</v>
      </c>
      <c r="B32" s="19"/>
      <c r="C32" s="19"/>
      <c r="D32" s="19"/>
      <c r="E32" s="19"/>
      <c r="F32" s="20"/>
      <c r="G32" s="20"/>
    </row>
    <row r="33" spans="1:7" x14ac:dyDescent="0.25">
      <c r="A33" s="19">
        <v>3</v>
      </c>
      <c r="B33" s="19"/>
      <c r="C33" s="19"/>
      <c r="D33" s="19"/>
      <c r="E33" s="19"/>
      <c r="F33" s="20"/>
      <c r="G33" s="20"/>
    </row>
    <row r="34" spans="1:7" x14ac:dyDescent="0.25">
      <c r="A34" s="19">
        <v>4</v>
      </c>
      <c r="B34" s="19"/>
      <c r="C34" s="19"/>
      <c r="D34" s="39"/>
      <c r="E34" s="19"/>
      <c r="F34" s="20"/>
      <c r="G34" s="20"/>
    </row>
    <row r="35" spans="1:7" x14ac:dyDescent="0.25">
      <c r="A35" s="19">
        <v>5</v>
      </c>
      <c r="B35" s="19"/>
      <c r="C35" s="39"/>
      <c r="D35" s="19"/>
      <c r="E35" s="19"/>
      <c r="F35" s="20"/>
      <c r="G35" s="20"/>
    </row>
    <row r="36" spans="1:7" x14ac:dyDescent="0.25">
      <c r="A36" s="19">
        <v>6</v>
      </c>
      <c r="B36" s="19"/>
      <c r="C36" s="19"/>
      <c r="D36" s="39"/>
      <c r="E36" s="19"/>
      <c r="F36" s="20"/>
      <c r="G36" s="20"/>
    </row>
    <row r="37" spans="1:7" x14ac:dyDescent="0.25">
      <c r="A37" s="19">
        <v>7</v>
      </c>
      <c r="B37" s="19"/>
      <c r="C37" s="19"/>
      <c r="D37" s="39"/>
      <c r="E37" s="19"/>
      <c r="F37" s="20"/>
      <c r="G37" s="20"/>
    </row>
    <row r="38" spans="1:7" x14ac:dyDescent="0.25">
      <c r="A38" s="19">
        <v>8</v>
      </c>
      <c r="B38" s="19"/>
      <c r="C38" s="39"/>
      <c r="D38" s="39"/>
      <c r="E38" s="19"/>
      <c r="F38" s="20"/>
      <c r="G38" s="20"/>
    </row>
    <row r="39" spans="1:7" x14ac:dyDescent="0.25">
      <c r="A39" s="19">
        <v>9</v>
      </c>
      <c r="B39" s="19"/>
      <c r="C39" s="39"/>
      <c r="D39" s="19"/>
      <c r="E39" s="19"/>
      <c r="F39" s="20"/>
      <c r="G39" s="20"/>
    </row>
    <row r="40" spans="1:7" x14ac:dyDescent="0.25">
      <c r="A40" s="19">
        <v>10</v>
      </c>
      <c r="B40" s="19"/>
      <c r="C40" s="39"/>
      <c r="D40" s="39"/>
      <c r="E40" s="19"/>
      <c r="F40" s="20"/>
      <c r="G40" s="20"/>
    </row>
    <row r="41" spans="1:7" x14ac:dyDescent="0.25">
      <c r="A41" s="113" t="s">
        <v>29</v>
      </c>
      <c r="B41" s="113"/>
      <c r="C41" s="113"/>
      <c r="D41" s="113"/>
      <c r="E41" s="113"/>
      <c r="F41" s="113"/>
      <c r="G41" s="21">
        <f>SUM(G31:G40)</f>
        <v>0</v>
      </c>
    </row>
    <row r="42" spans="1:7" x14ac:dyDescent="0.25">
      <c r="A42" s="117" t="s">
        <v>30</v>
      </c>
      <c r="B42" s="117"/>
      <c r="C42" s="117"/>
      <c r="D42" s="117"/>
      <c r="E42" s="117"/>
      <c r="F42" s="117"/>
      <c r="G42" s="26">
        <f>G15+G28+G41</f>
        <v>0</v>
      </c>
    </row>
    <row r="45" spans="1:7" ht="28.5" customHeight="1" x14ac:dyDescent="0.25">
      <c r="A45" s="40" t="s">
        <v>31</v>
      </c>
      <c r="B45" s="118" t="s">
        <v>32</v>
      </c>
      <c r="C45" s="118"/>
      <c r="D45" s="118"/>
      <c r="E45" s="118"/>
      <c r="F45" s="118"/>
    </row>
  </sheetData>
  <mergeCells count="10">
    <mergeCell ref="A1:E1"/>
    <mergeCell ref="J1:L1"/>
    <mergeCell ref="B3:G3"/>
    <mergeCell ref="A15:F15"/>
    <mergeCell ref="B16:G16"/>
    <mergeCell ref="A28:F28"/>
    <mergeCell ref="B29:G29"/>
    <mergeCell ref="A41:F41"/>
    <mergeCell ref="A42:F42"/>
    <mergeCell ref="B45:F4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41"/>
  <sheetViews>
    <sheetView workbookViewId="0">
      <selection activeCell="A15" sqref="A15:C15"/>
    </sheetView>
  </sheetViews>
  <sheetFormatPr defaultColWidth="9" defaultRowHeight="15" x14ac:dyDescent="0.25"/>
  <cols>
    <col min="1" max="1" width="3" customWidth="1"/>
    <col min="2" max="2" width="21.42578125" customWidth="1"/>
    <col min="3" max="3" width="31.28515625" customWidth="1"/>
    <col min="4" max="4" width="15" customWidth="1"/>
    <col min="5" max="5" width="14.28515625" customWidth="1"/>
    <col min="8" max="8" width="11.7109375" customWidth="1"/>
    <col min="9" max="10" width="11" customWidth="1"/>
  </cols>
  <sheetData>
    <row r="1" spans="1:10" ht="15.75" x14ac:dyDescent="0.25">
      <c r="A1" s="3" t="s">
        <v>33</v>
      </c>
      <c r="B1" s="3"/>
      <c r="C1" s="3"/>
      <c r="D1" s="3"/>
    </row>
    <row r="2" spans="1:10" ht="15.75" x14ac:dyDescent="0.25">
      <c r="A2" s="14"/>
      <c r="B2" s="14"/>
      <c r="C2" s="14"/>
      <c r="D2" s="14"/>
    </row>
    <row r="3" spans="1:10" ht="15.75" x14ac:dyDescent="0.25">
      <c r="B3" s="129"/>
      <c r="C3" s="129"/>
      <c r="H3" s="120" t="s">
        <v>34</v>
      </c>
      <c r="I3" s="121"/>
      <c r="J3" s="122"/>
    </row>
    <row r="4" spans="1:10" ht="15.75" customHeight="1" x14ac:dyDescent="0.25">
      <c r="A4" s="25" t="s">
        <v>11</v>
      </c>
      <c r="B4" s="126" t="s">
        <v>35</v>
      </c>
      <c r="C4" s="127"/>
      <c r="D4" s="128"/>
      <c r="E4" s="27"/>
      <c r="F4" s="28"/>
      <c r="H4" s="4" t="s">
        <v>8</v>
      </c>
      <c r="I4" s="4" t="s">
        <v>9</v>
      </c>
      <c r="J4" s="4" t="s">
        <v>10</v>
      </c>
    </row>
    <row r="5" spans="1:10" x14ac:dyDescent="0.25">
      <c r="A5" s="15" t="s">
        <v>13</v>
      </c>
      <c r="B5" s="15" t="s">
        <v>36</v>
      </c>
      <c r="C5" s="29" t="s">
        <v>37</v>
      </c>
      <c r="D5" s="30" t="s">
        <v>38</v>
      </c>
      <c r="E5" s="31"/>
      <c r="F5" s="32"/>
      <c r="H5" s="4"/>
      <c r="I5" s="4"/>
      <c r="J5" s="4"/>
    </row>
    <row r="6" spans="1:10" x14ac:dyDescent="0.25">
      <c r="A6" s="19">
        <v>1</v>
      </c>
      <c r="B6" s="19" t="s">
        <v>39</v>
      </c>
      <c r="C6" s="20"/>
      <c r="D6" s="33">
        <f>C6*0.4</f>
        <v>0</v>
      </c>
      <c r="E6" s="34"/>
      <c r="F6" s="34"/>
      <c r="I6" s="24"/>
    </row>
    <row r="7" spans="1:10" x14ac:dyDescent="0.25">
      <c r="A7" s="19">
        <v>2</v>
      </c>
      <c r="B7" s="19" t="s">
        <v>40</v>
      </c>
      <c r="C7" s="20"/>
      <c r="D7" s="33">
        <f>C7*0.4</f>
        <v>0</v>
      </c>
      <c r="E7" s="34"/>
      <c r="F7" s="34"/>
    </row>
    <row r="8" spans="1:10" x14ac:dyDescent="0.25">
      <c r="A8" s="19">
        <v>3</v>
      </c>
      <c r="B8" s="19"/>
      <c r="C8" s="20"/>
      <c r="D8" s="33">
        <f>C8*0.4</f>
        <v>0</v>
      </c>
      <c r="E8" s="34"/>
      <c r="F8" s="34"/>
    </row>
    <row r="9" spans="1:10" x14ac:dyDescent="0.25">
      <c r="A9" s="19">
        <v>4</v>
      </c>
      <c r="B9" s="19"/>
      <c r="C9" s="19"/>
      <c r="D9" s="19"/>
      <c r="E9" s="34"/>
      <c r="F9" s="34"/>
    </row>
    <row r="10" spans="1:10" x14ac:dyDescent="0.25">
      <c r="A10" s="19">
        <v>5</v>
      </c>
      <c r="B10" s="19"/>
      <c r="C10" s="19"/>
      <c r="D10" s="19"/>
      <c r="E10" s="34"/>
      <c r="F10" s="34"/>
    </row>
    <row r="11" spans="1:10" x14ac:dyDescent="0.25">
      <c r="A11" s="19">
        <v>6</v>
      </c>
      <c r="B11" s="19"/>
      <c r="C11" s="19"/>
      <c r="D11" s="19"/>
      <c r="E11" s="34"/>
      <c r="F11" s="34"/>
    </row>
    <row r="12" spans="1:10" x14ac:dyDescent="0.25">
      <c r="A12" s="19">
        <v>7</v>
      </c>
      <c r="B12" s="19"/>
      <c r="C12" s="19"/>
      <c r="D12" s="19"/>
      <c r="E12" s="34"/>
      <c r="F12" s="34"/>
    </row>
    <row r="13" spans="1:10" x14ac:dyDescent="0.25">
      <c r="A13" s="19">
        <v>8</v>
      </c>
      <c r="B13" s="19"/>
      <c r="C13" s="19"/>
      <c r="D13" s="19"/>
      <c r="E13" s="34"/>
      <c r="F13" s="34"/>
    </row>
    <row r="14" spans="1:10" x14ac:dyDescent="0.25">
      <c r="A14" s="19">
        <v>9</v>
      </c>
      <c r="B14" s="19"/>
      <c r="C14" s="19"/>
      <c r="D14" s="19"/>
      <c r="E14" s="34"/>
      <c r="F14" s="34"/>
    </row>
    <row r="15" spans="1:10" ht="30.75" customHeight="1" x14ac:dyDescent="0.25">
      <c r="A15" s="123" t="s">
        <v>41</v>
      </c>
      <c r="B15" s="124"/>
      <c r="C15" s="125"/>
      <c r="D15" s="35">
        <f>SUM(D6:D14)</f>
        <v>0</v>
      </c>
      <c r="E15" s="36"/>
      <c r="F15" s="34"/>
    </row>
    <row r="16" spans="1:10" x14ac:dyDescent="0.25">
      <c r="A16" s="22"/>
      <c r="B16" s="22"/>
      <c r="C16" s="22"/>
      <c r="D16" s="22"/>
      <c r="E16" s="22"/>
      <c r="F16" s="23"/>
    </row>
    <row r="17" spans="1:6" ht="15.75" customHeight="1" x14ac:dyDescent="0.25">
      <c r="A17" s="25" t="s">
        <v>11</v>
      </c>
      <c r="B17" s="126" t="s">
        <v>42</v>
      </c>
      <c r="C17" s="127"/>
      <c r="D17" s="128"/>
      <c r="E17" s="22"/>
      <c r="F17" s="23"/>
    </row>
    <row r="18" spans="1:6" x14ac:dyDescent="0.25">
      <c r="A18" s="15" t="s">
        <v>13</v>
      </c>
      <c r="B18" s="15" t="s">
        <v>36</v>
      </c>
      <c r="C18" s="29" t="s">
        <v>37</v>
      </c>
      <c r="D18" s="30" t="s">
        <v>38</v>
      </c>
      <c r="E18" s="22"/>
      <c r="F18" s="23"/>
    </row>
    <row r="19" spans="1:6" x14ac:dyDescent="0.25">
      <c r="A19" s="19">
        <v>1</v>
      </c>
      <c r="B19" s="19" t="s">
        <v>43</v>
      </c>
      <c r="C19" s="20"/>
      <c r="D19" s="33">
        <f>C19*0.4</f>
        <v>0</v>
      </c>
    </row>
    <row r="20" spans="1:6" x14ac:dyDescent="0.25">
      <c r="A20" s="19">
        <v>2</v>
      </c>
      <c r="B20" s="19" t="s">
        <v>44</v>
      </c>
      <c r="C20" s="20"/>
      <c r="D20" s="33">
        <f>C20*0.4</f>
        <v>0</v>
      </c>
    </row>
    <row r="21" spans="1:6" x14ac:dyDescent="0.25">
      <c r="A21" s="19">
        <v>3</v>
      </c>
      <c r="B21" s="19" t="s">
        <v>45</v>
      </c>
      <c r="C21" s="20"/>
      <c r="D21" s="33">
        <f>C21*0.4</f>
        <v>0</v>
      </c>
    </row>
    <row r="22" spans="1:6" x14ac:dyDescent="0.25">
      <c r="A22" s="19">
        <v>4</v>
      </c>
      <c r="B22" s="19" t="s">
        <v>46</v>
      </c>
      <c r="C22" s="19"/>
      <c r="D22" s="19"/>
    </row>
    <row r="23" spans="1:6" x14ac:dyDescent="0.25">
      <c r="A23" s="19">
        <v>5</v>
      </c>
      <c r="B23" s="19"/>
      <c r="C23" s="19"/>
      <c r="D23" s="19"/>
    </row>
    <row r="24" spans="1:6" x14ac:dyDescent="0.25">
      <c r="A24" s="19">
        <v>6</v>
      </c>
      <c r="B24" s="19"/>
      <c r="C24" s="19"/>
      <c r="D24" s="19"/>
    </row>
    <row r="25" spans="1:6" x14ac:dyDescent="0.25">
      <c r="A25" s="19">
        <v>7</v>
      </c>
      <c r="B25" s="19"/>
      <c r="C25" s="19"/>
      <c r="D25" s="19"/>
    </row>
    <row r="26" spans="1:6" x14ac:dyDescent="0.25">
      <c r="A26" s="19">
        <v>8</v>
      </c>
      <c r="B26" s="19"/>
      <c r="C26" s="19"/>
      <c r="D26" s="19"/>
    </row>
    <row r="27" spans="1:6" x14ac:dyDescent="0.25">
      <c r="A27" s="19">
        <v>9</v>
      </c>
      <c r="B27" s="19"/>
      <c r="C27" s="19"/>
      <c r="D27" s="19"/>
    </row>
    <row r="28" spans="1:6" ht="24.75" customHeight="1" x14ac:dyDescent="0.25">
      <c r="A28" s="123" t="s">
        <v>47</v>
      </c>
      <c r="B28" s="124"/>
      <c r="C28" s="125"/>
      <c r="D28" s="35">
        <f>SUM(D19:D27)</f>
        <v>0</v>
      </c>
    </row>
    <row r="30" spans="1:6" x14ac:dyDescent="0.25">
      <c r="A30" s="25" t="s">
        <v>11</v>
      </c>
      <c r="B30" s="126" t="s">
        <v>48</v>
      </c>
      <c r="C30" s="127"/>
      <c r="D30" s="128"/>
    </row>
    <row r="31" spans="1:6" x14ac:dyDescent="0.25">
      <c r="A31" s="15" t="s">
        <v>13</v>
      </c>
      <c r="B31" s="15" t="s">
        <v>36</v>
      </c>
      <c r="C31" s="29" t="s">
        <v>37</v>
      </c>
      <c r="D31" s="30" t="s">
        <v>38</v>
      </c>
    </row>
    <row r="32" spans="1:6" x14ac:dyDescent="0.25">
      <c r="A32" s="19">
        <v>1</v>
      </c>
      <c r="B32" s="19" t="s">
        <v>49</v>
      </c>
      <c r="C32" s="20"/>
      <c r="D32" s="33">
        <f>C32*0.4</f>
        <v>0</v>
      </c>
    </row>
    <row r="33" spans="1:4" x14ac:dyDescent="0.25">
      <c r="A33" s="19">
        <v>2</v>
      </c>
      <c r="B33" s="19" t="s">
        <v>50</v>
      </c>
      <c r="C33" s="20"/>
      <c r="D33" s="33">
        <f>C33*0.4</f>
        <v>0</v>
      </c>
    </row>
    <row r="34" spans="1:4" x14ac:dyDescent="0.25">
      <c r="A34" s="19">
        <v>3</v>
      </c>
      <c r="B34" s="19"/>
      <c r="C34" s="20"/>
      <c r="D34" s="33">
        <f>C34*0.4</f>
        <v>0</v>
      </c>
    </row>
    <row r="35" spans="1:4" x14ac:dyDescent="0.25">
      <c r="A35" s="19">
        <v>4</v>
      </c>
      <c r="B35" s="19"/>
      <c r="C35" s="19"/>
      <c r="D35" s="19"/>
    </row>
    <row r="36" spans="1:4" x14ac:dyDescent="0.25">
      <c r="A36" s="19">
        <v>5</v>
      </c>
      <c r="B36" s="19"/>
      <c r="C36" s="19"/>
      <c r="D36" s="19"/>
    </row>
    <row r="37" spans="1:4" x14ac:dyDescent="0.25">
      <c r="A37" s="19">
        <v>6</v>
      </c>
      <c r="B37" s="19"/>
      <c r="C37" s="19"/>
      <c r="D37" s="19"/>
    </row>
    <row r="38" spans="1:4" x14ac:dyDescent="0.25">
      <c r="A38" s="19">
        <v>7</v>
      </c>
      <c r="B38" s="19"/>
      <c r="C38" s="19"/>
      <c r="D38" s="19"/>
    </row>
    <row r="39" spans="1:4" x14ac:dyDescent="0.25">
      <c r="A39" s="19">
        <v>8</v>
      </c>
      <c r="B39" s="19"/>
      <c r="C39" s="19"/>
      <c r="D39" s="19"/>
    </row>
    <row r="40" spans="1:4" x14ac:dyDescent="0.25">
      <c r="A40" s="19">
        <v>9</v>
      </c>
      <c r="B40" s="19"/>
      <c r="C40" s="19"/>
      <c r="D40" s="19"/>
    </row>
    <row r="41" spans="1:4" ht="25.5" customHeight="1" x14ac:dyDescent="0.25">
      <c r="A41" s="123" t="s">
        <v>51</v>
      </c>
      <c r="B41" s="124"/>
      <c r="C41" s="125"/>
      <c r="D41" s="35">
        <f>SUM(D32:D40)</f>
        <v>0</v>
      </c>
    </row>
  </sheetData>
  <mergeCells count="8">
    <mergeCell ref="A28:C28"/>
    <mergeCell ref="B30:D30"/>
    <mergeCell ref="A41:C41"/>
    <mergeCell ref="B3:C3"/>
    <mergeCell ref="H3:J3"/>
    <mergeCell ref="B4:D4"/>
    <mergeCell ref="A15:C15"/>
    <mergeCell ref="B17:D1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8"/>
  <sheetViews>
    <sheetView workbookViewId="0">
      <selection activeCell="G68" sqref="G68"/>
    </sheetView>
  </sheetViews>
  <sheetFormatPr defaultColWidth="9" defaultRowHeight="15" x14ac:dyDescent="0.25"/>
  <cols>
    <col min="1" max="1" width="3" customWidth="1"/>
    <col min="2" max="2" width="16.7109375" customWidth="1"/>
    <col min="3" max="3" width="27.140625" customWidth="1"/>
    <col min="4" max="4" width="44.42578125" customWidth="1"/>
    <col min="5" max="5" width="13" customWidth="1"/>
    <col min="6" max="6" width="14.28515625" customWidth="1"/>
    <col min="9" max="9" width="10" customWidth="1"/>
    <col min="10" max="10" width="11.140625" customWidth="1"/>
    <col min="11" max="11" width="12.140625" customWidth="1"/>
  </cols>
  <sheetData>
    <row r="1" spans="1:11" ht="15.75" x14ac:dyDescent="0.25">
      <c r="A1" s="119" t="s">
        <v>52</v>
      </c>
      <c r="B1" s="119"/>
      <c r="C1" s="119"/>
      <c r="D1" s="119"/>
      <c r="E1" s="119"/>
    </row>
    <row r="2" spans="1:11" ht="33.75" customHeight="1" x14ac:dyDescent="0.25">
      <c r="A2" t="s">
        <v>11</v>
      </c>
      <c r="B2" s="129" t="s">
        <v>53</v>
      </c>
      <c r="C2" s="129"/>
      <c r="D2" s="129"/>
      <c r="I2" s="120" t="s">
        <v>54</v>
      </c>
      <c r="J2" s="121"/>
      <c r="K2" s="122"/>
    </row>
    <row r="3" spans="1:11" x14ac:dyDescent="0.25">
      <c r="A3" s="25" t="s">
        <v>11</v>
      </c>
      <c r="B3" s="126" t="s">
        <v>55</v>
      </c>
      <c r="C3" s="127"/>
      <c r="D3" s="127"/>
      <c r="E3" s="127"/>
      <c r="F3" s="127"/>
      <c r="G3" s="130"/>
      <c r="I3" s="4" t="s">
        <v>8</v>
      </c>
      <c r="J3" s="4" t="s">
        <v>9</v>
      </c>
      <c r="K3" s="4" t="s">
        <v>10</v>
      </c>
    </row>
    <row r="4" spans="1:11" ht="63.75" x14ac:dyDescent="0.25">
      <c r="A4" s="15" t="s">
        <v>13</v>
      </c>
      <c r="B4" s="15" t="s">
        <v>36</v>
      </c>
      <c r="C4" s="16" t="s">
        <v>56</v>
      </c>
      <c r="D4" s="17" t="s">
        <v>57</v>
      </c>
      <c r="E4" s="18" t="s">
        <v>58</v>
      </c>
      <c r="F4" s="18" t="s">
        <v>59</v>
      </c>
      <c r="G4" s="15" t="s">
        <v>19</v>
      </c>
      <c r="I4" s="4"/>
      <c r="J4" s="4"/>
      <c r="K4" s="4"/>
    </row>
    <row r="5" spans="1:11" x14ac:dyDescent="0.25">
      <c r="A5" s="19">
        <v>1</v>
      </c>
      <c r="B5" s="19"/>
      <c r="C5" s="19"/>
      <c r="D5" s="19"/>
      <c r="E5" s="19"/>
      <c r="F5" s="20"/>
      <c r="G5" s="20">
        <f>E5*F5</f>
        <v>0</v>
      </c>
      <c r="J5" s="24"/>
    </row>
    <row r="6" spans="1:11" x14ac:dyDescent="0.25">
      <c r="A6" s="19">
        <v>2</v>
      </c>
      <c r="B6" s="19"/>
      <c r="C6" s="19"/>
      <c r="D6" s="19"/>
      <c r="E6" s="19"/>
      <c r="F6" s="20"/>
      <c r="G6" s="20">
        <f>E6*F6</f>
        <v>0</v>
      </c>
    </row>
    <row r="7" spans="1:11" x14ac:dyDescent="0.25">
      <c r="A7" s="19">
        <v>3</v>
      </c>
      <c r="B7" s="19"/>
      <c r="C7" s="19"/>
      <c r="D7" s="19"/>
      <c r="E7" s="19"/>
      <c r="F7" s="20"/>
      <c r="G7" s="20">
        <f>E7*F7</f>
        <v>0</v>
      </c>
    </row>
    <row r="8" spans="1:11" x14ac:dyDescent="0.25">
      <c r="A8" s="19">
        <v>4</v>
      </c>
      <c r="B8" s="19"/>
      <c r="C8" s="19"/>
      <c r="D8" s="19"/>
      <c r="E8" s="19"/>
      <c r="F8" s="20"/>
      <c r="G8" s="20">
        <f>E8*F8</f>
        <v>0</v>
      </c>
    </row>
    <row r="9" spans="1:11" x14ac:dyDescent="0.25">
      <c r="A9" s="19">
        <v>5</v>
      </c>
      <c r="B9" s="19"/>
      <c r="C9" s="19"/>
      <c r="D9" s="19"/>
      <c r="E9" s="19"/>
      <c r="F9" s="20"/>
      <c r="G9" s="20">
        <f>E9*F9</f>
        <v>0</v>
      </c>
    </row>
    <row r="10" spans="1:11" x14ac:dyDescent="0.25">
      <c r="A10" s="19">
        <v>6</v>
      </c>
      <c r="B10" s="19"/>
      <c r="C10" s="19"/>
      <c r="D10" s="19"/>
      <c r="E10" s="19"/>
      <c r="F10" s="20"/>
      <c r="G10" s="20">
        <f>E10+F10</f>
        <v>0</v>
      </c>
    </row>
    <row r="11" spans="1:11" x14ac:dyDescent="0.25">
      <c r="A11" s="19">
        <v>7</v>
      </c>
      <c r="B11" s="19"/>
      <c r="C11" s="19"/>
      <c r="D11" s="19"/>
      <c r="E11" s="19"/>
      <c r="F11" s="20"/>
      <c r="G11" s="20">
        <f>E11+F11</f>
        <v>0</v>
      </c>
    </row>
    <row r="12" spans="1:11" x14ac:dyDescent="0.25">
      <c r="A12" s="19">
        <v>8</v>
      </c>
      <c r="B12" s="19"/>
      <c r="C12" s="19"/>
      <c r="D12" s="19"/>
      <c r="E12" s="19"/>
      <c r="F12" s="20"/>
      <c r="G12" s="20">
        <v>0</v>
      </c>
    </row>
    <row r="13" spans="1:11" x14ac:dyDescent="0.25">
      <c r="A13" s="19">
        <v>9</v>
      </c>
      <c r="B13" s="19"/>
      <c r="C13" s="19"/>
      <c r="D13" s="19"/>
      <c r="E13" s="19"/>
      <c r="F13" s="20"/>
      <c r="G13" s="20">
        <f>E13+F13</f>
        <v>0</v>
      </c>
    </row>
    <row r="14" spans="1:11" x14ac:dyDescent="0.25">
      <c r="A14" s="113" t="s">
        <v>60</v>
      </c>
      <c r="B14" s="113"/>
      <c r="C14" s="113"/>
      <c r="D14" s="113"/>
      <c r="E14" s="113"/>
      <c r="F14" s="113"/>
      <c r="G14" s="21">
        <f>SUM(G5:G13)</f>
        <v>0</v>
      </c>
    </row>
    <row r="15" spans="1:11" x14ac:dyDescent="0.25">
      <c r="A15" s="22"/>
      <c r="B15" s="22"/>
      <c r="C15" s="22"/>
      <c r="D15" s="22"/>
      <c r="E15" s="22"/>
      <c r="F15" s="22"/>
      <c r="G15" s="23"/>
    </row>
    <row r="16" spans="1:11" ht="31.5" customHeight="1" x14ac:dyDescent="0.25">
      <c r="A16" s="25" t="s">
        <v>21</v>
      </c>
      <c r="B16" s="126" t="s">
        <v>61</v>
      </c>
      <c r="C16" s="127"/>
      <c r="D16" s="127"/>
      <c r="E16" s="127"/>
      <c r="F16" s="127"/>
      <c r="G16" s="130"/>
      <c r="I16" s="120" t="s">
        <v>62</v>
      </c>
      <c r="J16" s="121"/>
      <c r="K16" s="122"/>
    </row>
    <row r="17" spans="1:11" ht="63.75" x14ac:dyDescent="0.25">
      <c r="A17" s="15" t="s">
        <v>13</v>
      </c>
      <c r="B17" s="15" t="s">
        <v>36</v>
      </c>
      <c r="C17" s="16" t="s">
        <v>56</v>
      </c>
      <c r="D17" s="17" t="s">
        <v>57</v>
      </c>
      <c r="E17" s="18" t="s">
        <v>58</v>
      </c>
      <c r="F17" s="18" t="s">
        <v>59</v>
      </c>
      <c r="G17" s="15" t="s">
        <v>19</v>
      </c>
      <c r="I17" s="4" t="s">
        <v>8</v>
      </c>
      <c r="J17" s="4" t="s">
        <v>9</v>
      </c>
      <c r="K17" s="4" t="s">
        <v>10</v>
      </c>
    </row>
    <row r="18" spans="1:11" x14ac:dyDescent="0.25">
      <c r="A18" s="19">
        <v>1</v>
      </c>
      <c r="B18" s="19"/>
      <c r="C18" s="19"/>
      <c r="D18" s="19"/>
      <c r="E18" s="19"/>
      <c r="F18" s="20"/>
      <c r="G18" s="20">
        <f>E18*F18</f>
        <v>0</v>
      </c>
      <c r="I18" s="4"/>
      <c r="J18" s="4"/>
      <c r="K18" s="4"/>
    </row>
    <row r="19" spans="1:11" x14ac:dyDescent="0.25">
      <c r="A19" s="19">
        <v>2</v>
      </c>
      <c r="B19" s="19"/>
      <c r="C19" s="19"/>
      <c r="D19" s="19"/>
      <c r="E19" s="19"/>
      <c r="F19" s="20"/>
      <c r="G19" s="20">
        <f>E19*F19</f>
        <v>0</v>
      </c>
    </row>
    <row r="20" spans="1:11" x14ac:dyDescent="0.25">
      <c r="A20" s="19">
        <v>3</v>
      </c>
      <c r="B20" s="19"/>
      <c r="C20" s="19"/>
      <c r="D20" s="19"/>
      <c r="E20" s="19"/>
      <c r="F20" s="20"/>
      <c r="G20" s="20">
        <f>E20*F20</f>
        <v>0</v>
      </c>
    </row>
    <row r="21" spans="1:11" x14ac:dyDescent="0.25">
      <c r="A21" s="19">
        <v>4</v>
      </c>
      <c r="B21" s="19"/>
      <c r="C21" s="19"/>
      <c r="D21" s="19"/>
      <c r="E21" s="19"/>
      <c r="F21" s="20"/>
      <c r="G21" s="20">
        <f>E21*F21</f>
        <v>0</v>
      </c>
    </row>
    <row r="22" spans="1:11" x14ac:dyDescent="0.25">
      <c r="A22" s="19">
        <v>5</v>
      </c>
      <c r="B22" s="19"/>
      <c r="C22" s="19"/>
      <c r="D22" s="19"/>
      <c r="E22" s="19"/>
      <c r="F22" s="20"/>
      <c r="G22" s="20">
        <f>E22*F22</f>
        <v>0</v>
      </c>
    </row>
    <row r="23" spans="1:11" x14ac:dyDescent="0.25">
      <c r="A23" s="19">
        <v>6</v>
      </c>
      <c r="B23" s="19"/>
      <c r="C23" s="19"/>
      <c r="D23" s="19"/>
      <c r="E23" s="19"/>
      <c r="F23" s="20"/>
      <c r="G23" s="20">
        <f>E23+F23</f>
        <v>0</v>
      </c>
    </row>
    <row r="24" spans="1:11" x14ac:dyDescent="0.25">
      <c r="A24" s="19">
        <v>7</v>
      </c>
      <c r="B24" s="19"/>
      <c r="C24" s="19"/>
      <c r="D24" s="19"/>
      <c r="E24" s="19"/>
      <c r="F24" s="20"/>
      <c r="G24" s="20">
        <f>E24+F24</f>
        <v>0</v>
      </c>
    </row>
    <row r="25" spans="1:11" x14ac:dyDescent="0.25">
      <c r="A25" s="19">
        <v>8</v>
      </c>
      <c r="B25" s="19"/>
      <c r="C25" s="19"/>
      <c r="D25" s="19"/>
      <c r="E25" s="19"/>
      <c r="F25" s="20"/>
      <c r="G25" s="20">
        <v>0</v>
      </c>
    </row>
    <row r="26" spans="1:11" x14ac:dyDescent="0.25">
      <c r="A26" s="19">
        <v>9</v>
      </c>
      <c r="B26" s="19"/>
      <c r="C26" s="19"/>
      <c r="D26" s="19"/>
      <c r="E26" s="19"/>
      <c r="F26" s="20"/>
      <c r="G26" s="20">
        <f>E26+F26</f>
        <v>0</v>
      </c>
    </row>
    <row r="27" spans="1:11" x14ac:dyDescent="0.25">
      <c r="A27" s="113" t="s">
        <v>63</v>
      </c>
      <c r="B27" s="113"/>
      <c r="C27" s="113"/>
      <c r="D27" s="113"/>
      <c r="E27" s="113"/>
      <c r="F27" s="113"/>
      <c r="G27" s="21">
        <f>SUM(G18:G26)</f>
        <v>0</v>
      </c>
    </row>
    <row r="29" spans="1:11" x14ac:dyDescent="0.25">
      <c r="A29" s="25" t="s">
        <v>26</v>
      </c>
      <c r="B29" s="126" t="s">
        <v>64</v>
      </c>
      <c r="C29" s="127"/>
      <c r="D29" s="127"/>
      <c r="E29" s="127"/>
      <c r="F29" s="127"/>
      <c r="G29" s="130"/>
    </row>
    <row r="30" spans="1:11" ht="38.25" customHeight="1" x14ac:dyDescent="0.25">
      <c r="A30" s="15" t="s">
        <v>13</v>
      </c>
      <c r="B30" s="15" t="s">
        <v>36</v>
      </c>
      <c r="C30" s="16" t="s">
        <v>56</v>
      </c>
      <c r="D30" s="17" t="s">
        <v>65</v>
      </c>
      <c r="E30" s="18" t="s">
        <v>66</v>
      </c>
      <c r="F30" s="18" t="s">
        <v>67</v>
      </c>
      <c r="G30" s="15" t="s">
        <v>19</v>
      </c>
      <c r="I30" s="120" t="s">
        <v>68</v>
      </c>
      <c r="J30" s="121"/>
      <c r="K30" s="122"/>
    </row>
    <row r="31" spans="1:11" x14ac:dyDescent="0.25">
      <c r="A31" s="19">
        <v>1</v>
      </c>
      <c r="B31" s="19"/>
      <c r="C31" s="19"/>
      <c r="D31" s="19"/>
      <c r="E31" s="19"/>
      <c r="F31" s="20"/>
      <c r="G31" s="20">
        <f>E31*F31</f>
        <v>0</v>
      </c>
      <c r="I31" s="4" t="s">
        <v>8</v>
      </c>
      <c r="J31" s="4" t="s">
        <v>9</v>
      </c>
      <c r="K31" s="4" t="s">
        <v>10</v>
      </c>
    </row>
    <row r="32" spans="1:11" x14ac:dyDescent="0.25">
      <c r="A32" s="19">
        <v>2</v>
      </c>
      <c r="B32" s="19"/>
      <c r="C32" s="19"/>
      <c r="D32" s="19"/>
      <c r="E32" s="19"/>
      <c r="F32" s="20"/>
      <c r="G32" s="20">
        <f>E32*F32</f>
        <v>0</v>
      </c>
      <c r="I32" s="4"/>
      <c r="J32" s="4"/>
      <c r="K32" s="4"/>
    </row>
    <row r="33" spans="1:11" x14ac:dyDescent="0.25">
      <c r="A33" s="19">
        <v>3</v>
      </c>
      <c r="B33" s="19"/>
      <c r="C33" s="19"/>
      <c r="D33" s="19"/>
      <c r="E33" s="19"/>
      <c r="F33" s="20"/>
      <c r="G33" s="20">
        <f>E33*F33</f>
        <v>0</v>
      </c>
    </row>
    <row r="34" spans="1:11" x14ac:dyDescent="0.25">
      <c r="A34" s="19">
        <v>4</v>
      </c>
      <c r="B34" s="19"/>
      <c r="C34" s="19"/>
      <c r="D34" s="19"/>
      <c r="E34" s="19"/>
      <c r="F34" s="20"/>
      <c r="G34" s="20">
        <f>E34*F34</f>
        <v>0</v>
      </c>
    </row>
    <row r="35" spans="1:11" x14ac:dyDescent="0.25">
      <c r="A35" s="19">
        <v>5</v>
      </c>
      <c r="B35" s="19"/>
      <c r="C35" s="19"/>
      <c r="D35" s="19"/>
      <c r="E35" s="19"/>
      <c r="F35" s="20"/>
      <c r="G35" s="20">
        <f>E35*F35</f>
        <v>0</v>
      </c>
    </row>
    <row r="36" spans="1:11" x14ac:dyDescent="0.25">
      <c r="A36" s="19">
        <v>6</v>
      </c>
      <c r="B36" s="19"/>
      <c r="C36" s="19"/>
      <c r="D36" s="19"/>
      <c r="E36" s="19"/>
      <c r="F36" s="20"/>
      <c r="G36" s="20">
        <f>E36+F36</f>
        <v>0</v>
      </c>
    </row>
    <row r="37" spans="1:11" x14ac:dyDescent="0.25">
      <c r="A37" s="19">
        <v>7</v>
      </c>
      <c r="B37" s="19"/>
      <c r="C37" s="19"/>
      <c r="D37" s="19"/>
      <c r="E37" s="19"/>
      <c r="F37" s="20"/>
      <c r="G37" s="20">
        <f>E37+F37</f>
        <v>0</v>
      </c>
    </row>
    <row r="38" spans="1:11" x14ac:dyDescent="0.25">
      <c r="A38" s="19">
        <v>8</v>
      </c>
      <c r="B38" s="19"/>
      <c r="C38" s="19"/>
      <c r="D38" s="19"/>
      <c r="E38" s="19"/>
      <c r="F38" s="20"/>
      <c r="G38" s="20">
        <v>0</v>
      </c>
    </row>
    <row r="39" spans="1:11" x14ac:dyDescent="0.25">
      <c r="A39" s="19">
        <v>9</v>
      </c>
      <c r="B39" s="19"/>
      <c r="C39" s="19"/>
      <c r="D39" s="19"/>
      <c r="E39" s="19"/>
      <c r="F39" s="20"/>
      <c r="G39" s="20">
        <f>E39+F39</f>
        <v>0</v>
      </c>
    </row>
    <row r="40" spans="1:11" x14ac:dyDescent="0.25">
      <c r="A40" s="113" t="s">
        <v>69</v>
      </c>
      <c r="B40" s="113"/>
      <c r="C40" s="113"/>
      <c r="D40" s="113"/>
      <c r="E40" s="113"/>
      <c r="F40" s="113"/>
      <c r="G40" s="21">
        <f>SUM(G31:G39)</f>
        <v>0</v>
      </c>
    </row>
    <row r="42" spans="1:11" x14ac:dyDescent="0.25">
      <c r="A42" s="25" t="s">
        <v>70</v>
      </c>
      <c r="B42" s="126" t="s">
        <v>71</v>
      </c>
      <c r="C42" s="127"/>
      <c r="D42" s="127"/>
      <c r="E42" s="127"/>
      <c r="F42" s="127"/>
      <c r="G42" s="130"/>
    </row>
    <row r="43" spans="1:11" ht="102" x14ac:dyDescent="0.25">
      <c r="A43" s="15" t="s">
        <v>13</v>
      </c>
      <c r="B43" s="15" t="s">
        <v>36</v>
      </c>
      <c r="C43" s="16" t="s">
        <v>56</v>
      </c>
      <c r="D43" s="17" t="s">
        <v>65</v>
      </c>
      <c r="E43" s="18" t="s">
        <v>72</v>
      </c>
      <c r="F43" s="18" t="s">
        <v>73</v>
      </c>
      <c r="G43" s="15" t="s">
        <v>19</v>
      </c>
      <c r="I43" s="120" t="s">
        <v>68</v>
      </c>
      <c r="J43" s="121"/>
      <c r="K43" s="122"/>
    </row>
    <row r="44" spans="1:11" x14ac:dyDescent="0.25">
      <c r="A44" s="19">
        <v>1</v>
      </c>
      <c r="B44" s="19"/>
      <c r="C44" s="19"/>
      <c r="D44" s="19"/>
      <c r="E44" s="19"/>
      <c r="F44" s="20"/>
      <c r="G44" s="20">
        <f>E44*F44</f>
        <v>0</v>
      </c>
      <c r="I44" s="4" t="s">
        <v>8</v>
      </c>
      <c r="J44" s="4" t="s">
        <v>9</v>
      </c>
      <c r="K44" s="4" t="s">
        <v>10</v>
      </c>
    </row>
    <row r="45" spans="1:11" x14ac:dyDescent="0.25">
      <c r="A45" s="19">
        <v>2</v>
      </c>
      <c r="B45" s="19"/>
      <c r="C45" s="19"/>
      <c r="D45" s="19"/>
      <c r="E45" s="19"/>
      <c r="F45" s="20"/>
      <c r="G45" s="20">
        <f>E45*F45</f>
        <v>0</v>
      </c>
      <c r="I45" s="4"/>
      <c r="J45" s="4"/>
      <c r="K45" s="4"/>
    </row>
    <row r="46" spans="1:11" x14ac:dyDescent="0.25">
      <c r="A46" s="19">
        <v>3</v>
      </c>
      <c r="B46" s="19"/>
      <c r="C46" s="19"/>
      <c r="D46" s="19"/>
      <c r="E46" s="19"/>
      <c r="F46" s="20"/>
      <c r="G46" s="20">
        <f>E46*F46</f>
        <v>0</v>
      </c>
    </row>
    <row r="47" spans="1:11" x14ac:dyDescent="0.25">
      <c r="A47" s="19">
        <v>4</v>
      </c>
      <c r="B47" s="19"/>
      <c r="C47" s="19"/>
      <c r="D47" s="19"/>
      <c r="E47" s="19"/>
      <c r="F47" s="20"/>
      <c r="G47" s="20">
        <f>E47*F47</f>
        <v>0</v>
      </c>
    </row>
    <row r="48" spans="1:11" x14ac:dyDescent="0.25">
      <c r="A48" s="19">
        <v>5</v>
      </c>
      <c r="B48" s="19"/>
      <c r="C48" s="19"/>
      <c r="D48" s="19"/>
      <c r="E48" s="19"/>
      <c r="F48" s="20"/>
      <c r="G48" s="20">
        <f>E48*F48</f>
        <v>0</v>
      </c>
    </row>
    <row r="49" spans="1:11" x14ac:dyDescent="0.25">
      <c r="A49" s="19">
        <v>6</v>
      </c>
      <c r="B49" s="19"/>
      <c r="C49" s="19"/>
      <c r="D49" s="19"/>
      <c r="E49" s="19"/>
      <c r="F49" s="20"/>
      <c r="G49" s="20">
        <f>E49+F49</f>
        <v>0</v>
      </c>
    </row>
    <row r="50" spans="1:11" x14ac:dyDescent="0.25">
      <c r="A50" s="19">
        <v>7</v>
      </c>
      <c r="B50" s="19"/>
      <c r="C50" s="19"/>
      <c r="D50" s="19"/>
      <c r="E50" s="19"/>
      <c r="F50" s="20"/>
      <c r="G50" s="20">
        <f>E50+F50</f>
        <v>0</v>
      </c>
    </row>
    <row r="51" spans="1:11" x14ac:dyDescent="0.25">
      <c r="A51" s="19">
        <v>8</v>
      </c>
      <c r="B51" s="19"/>
      <c r="C51" s="19"/>
      <c r="D51" s="19"/>
      <c r="E51" s="19"/>
      <c r="F51" s="20"/>
      <c r="G51" s="20">
        <v>0</v>
      </c>
    </row>
    <row r="52" spans="1:11" x14ac:dyDescent="0.25">
      <c r="A52" s="19">
        <v>9</v>
      </c>
      <c r="B52" s="19"/>
      <c r="C52" s="19"/>
      <c r="D52" s="19"/>
      <c r="E52" s="19"/>
      <c r="F52" s="20"/>
      <c r="G52" s="20">
        <f>E52+F52</f>
        <v>0</v>
      </c>
    </row>
    <row r="53" spans="1:11" x14ac:dyDescent="0.25">
      <c r="A53" s="113" t="s">
        <v>74</v>
      </c>
      <c r="B53" s="113"/>
      <c r="C53" s="113"/>
      <c r="D53" s="113"/>
      <c r="E53" s="113"/>
      <c r="F53" s="113"/>
      <c r="G53" s="21">
        <f>SUM(G44:G52)</f>
        <v>0</v>
      </c>
    </row>
    <row r="55" spans="1:11" x14ac:dyDescent="0.25">
      <c r="A55" s="25" t="s">
        <v>75</v>
      </c>
      <c r="B55" s="126" t="s">
        <v>76</v>
      </c>
      <c r="C55" s="127"/>
      <c r="D55" s="127"/>
      <c r="E55" s="127"/>
      <c r="F55" s="127"/>
      <c r="G55" s="130"/>
    </row>
    <row r="56" spans="1:11" ht="38.25" x14ac:dyDescent="0.25">
      <c r="A56" s="15" t="s">
        <v>13</v>
      </c>
      <c r="B56" s="16" t="s">
        <v>77</v>
      </c>
      <c r="C56" s="16" t="s">
        <v>78</v>
      </c>
      <c r="D56" s="17" t="s">
        <v>79</v>
      </c>
      <c r="E56" s="18" t="s">
        <v>80</v>
      </c>
      <c r="F56" s="18" t="s">
        <v>81</v>
      </c>
      <c r="G56" s="15" t="s">
        <v>19</v>
      </c>
      <c r="I56" s="120" t="s">
        <v>82</v>
      </c>
      <c r="J56" s="121"/>
      <c r="K56" s="122"/>
    </row>
    <row r="57" spans="1:11" x14ac:dyDescent="0.25">
      <c r="A57" s="19">
        <v>1</v>
      </c>
      <c r="B57" s="19"/>
      <c r="C57" s="19"/>
      <c r="D57" s="19"/>
      <c r="E57" s="19"/>
      <c r="F57" s="20"/>
      <c r="G57" s="20">
        <f>E57*F57</f>
        <v>0</v>
      </c>
      <c r="I57" s="4" t="s">
        <v>8</v>
      </c>
      <c r="J57" s="4" t="s">
        <v>9</v>
      </c>
      <c r="K57" s="4" t="s">
        <v>10</v>
      </c>
    </row>
    <row r="58" spans="1:11" x14ac:dyDescent="0.25">
      <c r="A58" s="19">
        <v>2</v>
      </c>
      <c r="B58" s="19"/>
      <c r="C58" s="19"/>
      <c r="D58" s="19"/>
      <c r="E58" s="19"/>
      <c r="F58" s="20"/>
      <c r="G58" s="20">
        <f>E58*F58</f>
        <v>0</v>
      </c>
      <c r="I58" s="4"/>
      <c r="J58" s="4"/>
      <c r="K58" s="4"/>
    </row>
    <row r="59" spans="1:11" x14ac:dyDescent="0.25">
      <c r="A59" s="19">
        <v>3</v>
      </c>
      <c r="B59" s="19"/>
      <c r="C59" s="19"/>
      <c r="D59" s="19"/>
      <c r="E59" s="19"/>
      <c r="F59" s="20"/>
      <c r="G59" s="20">
        <f>E59*F59</f>
        <v>0</v>
      </c>
    </row>
    <row r="60" spans="1:11" x14ac:dyDescent="0.25">
      <c r="A60" s="19">
        <v>4</v>
      </c>
      <c r="B60" s="19"/>
      <c r="C60" s="19"/>
      <c r="D60" s="19"/>
      <c r="E60" s="19"/>
      <c r="F60" s="20"/>
      <c r="G60" s="20">
        <f>E60*F60</f>
        <v>0</v>
      </c>
    </row>
    <row r="61" spans="1:11" x14ac:dyDescent="0.25">
      <c r="A61" s="19">
        <v>5</v>
      </c>
      <c r="B61" s="19"/>
      <c r="C61" s="19"/>
      <c r="D61" s="19"/>
      <c r="E61" s="19"/>
      <c r="F61" s="20"/>
      <c r="G61" s="20">
        <f>E61*F61</f>
        <v>0</v>
      </c>
    </row>
    <row r="62" spans="1:11" x14ac:dyDescent="0.25">
      <c r="A62" s="19">
        <v>6</v>
      </c>
      <c r="B62" s="19"/>
      <c r="C62" s="19"/>
      <c r="D62" s="19"/>
      <c r="E62" s="19"/>
      <c r="F62" s="20"/>
      <c r="G62" s="20">
        <f>E62+F62</f>
        <v>0</v>
      </c>
    </row>
    <row r="63" spans="1:11" x14ac:dyDescent="0.25">
      <c r="A63" s="19">
        <v>7</v>
      </c>
      <c r="B63" s="19"/>
      <c r="C63" s="19"/>
      <c r="D63" s="19"/>
      <c r="E63" s="19"/>
      <c r="F63" s="20"/>
      <c r="G63" s="20">
        <f>E63+F63</f>
        <v>0</v>
      </c>
    </row>
    <row r="64" spans="1:11" x14ac:dyDescent="0.25">
      <c r="A64" s="19">
        <v>8</v>
      </c>
      <c r="B64" s="19"/>
      <c r="C64" s="19"/>
      <c r="D64" s="19"/>
      <c r="E64" s="19"/>
      <c r="F64" s="20"/>
      <c r="G64" s="20">
        <v>0</v>
      </c>
    </row>
    <row r="65" spans="1:7" x14ac:dyDescent="0.25">
      <c r="A65" s="19">
        <v>9</v>
      </c>
      <c r="B65" s="19"/>
      <c r="C65" s="19"/>
      <c r="D65" s="19"/>
      <c r="E65" s="19"/>
      <c r="F65" s="20"/>
      <c r="G65" s="20">
        <f>E65+F65</f>
        <v>0</v>
      </c>
    </row>
    <row r="66" spans="1:7" x14ac:dyDescent="0.25">
      <c r="A66" s="113" t="s">
        <v>83</v>
      </c>
      <c r="B66" s="113"/>
      <c r="C66" s="113"/>
      <c r="D66" s="113"/>
      <c r="E66" s="113"/>
      <c r="F66" s="113"/>
      <c r="G66" s="21">
        <f>SUM(G57:G65)</f>
        <v>0</v>
      </c>
    </row>
    <row r="68" spans="1:7" x14ac:dyDescent="0.25">
      <c r="A68" s="117" t="s">
        <v>84</v>
      </c>
      <c r="B68" s="117"/>
      <c r="C68" s="117"/>
      <c r="D68" s="117"/>
      <c r="E68" s="117"/>
      <c r="F68" s="117"/>
      <c r="G68" s="26">
        <f>G14+G27+G40+G53+G66</f>
        <v>0</v>
      </c>
    </row>
  </sheetData>
  <mergeCells count="18">
    <mergeCell ref="A1:E1"/>
    <mergeCell ref="B2:D2"/>
    <mergeCell ref="I2:K2"/>
    <mergeCell ref="B3:G3"/>
    <mergeCell ref="A14:F14"/>
    <mergeCell ref="B16:G16"/>
    <mergeCell ref="I16:K16"/>
    <mergeCell ref="A27:F27"/>
    <mergeCell ref="B29:G29"/>
    <mergeCell ref="I30:K30"/>
    <mergeCell ref="I56:K56"/>
    <mergeCell ref="A66:F66"/>
    <mergeCell ref="A68:F68"/>
    <mergeCell ref="A40:F40"/>
    <mergeCell ref="B42:G42"/>
    <mergeCell ref="I43:K43"/>
    <mergeCell ref="A53:F53"/>
    <mergeCell ref="B55:G5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Единични разходи</vt:lpstr>
      <vt:lpstr>РП 1</vt:lpstr>
      <vt:lpstr>РП 2</vt:lpstr>
      <vt:lpstr>РП 3</vt:lpstr>
      <vt:lpstr>РП 4</vt:lpstr>
      <vt:lpstr>Бюджет ИСУН</vt:lpstr>
      <vt:lpstr>I.Разходи за персонал</vt:lpstr>
      <vt:lpstr>II. Ед. ставка 40%от разделI</vt:lpstr>
      <vt:lpstr>III. Стандартна таблица - ЕР</vt:lpstr>
      <vt:lpstr>IV.ЕС МУД</vt:lpstr>
      <vt:lpstr>IV.ЕС индивидуална подкрепа </vt:lpstr>
      <vt:lpstr>IV.ЕС орг изнесено занимание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Author</dc:creator>
  <cp:keywords/>
  <dc:description/>
  <cp:lastModifiedBy>user</cp:lastModifiedBy>
  <cp:revision/>
  <dcterms:created xsi:type="dcterms:W3CDTF">2023-08-14T09:50:00Z</dcterms:created>
  <dcterms:modified xsi:type="dcterms:W3CDTF">2025-09-26T09:19:31Z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963A7B482C5347A795DA828C0A58A658_12</vt:lpwstr>
  </property>
  <property fmtid="{D5CDD505-2E9C-101B-9397-08002B2CF9AE}" pid="3" name="KSOProductBuildVer">
    <vt:lpwstr>2057-12.2.0.19821</vt:lpwstr>
  </property>
</Properties>
</file>